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7"/>
  <workbookPr/>
  <mc:AlternateContent xmlns:mc="http://schemas.openxmlformats.org/markup-compatibility/2006">
    <mc:Choice Requires="x15">
      <x15ac:absPath xmlns:x15ac="http://schemas.microsoft.com/office/spreadsheetml/2010/11/ac" url="/Users/adria/Documents/CursorAI/Ripper Bitcoin Treasury/Templates/"/>
    </mc:Choice>
  </mc:AlternateContent>
  <xr:revisionPtr revIDLastSave="0" documentId="8_{E2052143-AEAC-E344-8FC6-3348591D2D8A}" xr6:coauthVersionLast="47" xr6:coauthVersionMax="47" xr10:uidLastSave="{00000000-0000-0000-0000-000000000000}"/>
  <bookViews>
    <workbookView xWindow="4360" yWindow="680" windowWidth="30200" windowHeight="19860" xr2:uid="{00000000-000D-0000-FFFF-FFFF00000000}"/>
  </bookViews>
  <sheets>
    <sheet name="Net worth" sheetId="1" r:id="rId1"/>
    <sheet name="Expenses" sheetId="3" state="hidden" r:id="rId2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8" i="1" l="1"/>
  <c r="G78" i="1"/>
  <c r="H78" i="1"/>
  <c r="I78" i="1"/>
  <c r="J78" i="1"/>
  <c r="K78" i="1"/>
  <c r="L78" i="1"/>
  <c r="M78" i="1"/>
  <c r="N78" i="1"/>
  <c r="O78" i="1"/>
  <c r="P78" i="1"/>
  <c r="F79" i="1"/>
  <c r="G79" i="1"/>
  <c r="H79" i="1"/>
  <c r="I79" i="1"/>
  <c r="J79" i="1"/>
  <c r="K79" i="1"/>
  <c r="L79" i="1"/>
  <c r="M79" i="1"/>
  <c r="N79" i="1"/>
  <c r="O79" i="1"/>
  <c r="P79" i="1"/>
  <c r="E79" i="1"/>
  <c r="E78" i="1"/>
  <c r="M20" i="1"/>
  <c r="N20" i="1"/>
  <c r="O20" i="1"/>
  <c r="P20" i="1"/>
  <c r="L20" i="1"/>
  <c r="K20" i="1"/>
  <c r="I20" i="1"/>
  <c r="J20" i="1"/>
  <c r="I40" i="1" l="1"/>
  <c r="G77" i="1"/>
  <c r="H77" i="1"/>
  <c r="I77" i="1"/>
  <c r="J77" i="1"/>
  <c r="K77" i="1"/>
  <c r="L77" i="1"/>
  <c r="M77" i="1"/>
  <c r="N77" i="1"/>
  <c r="O77" i="1"/>
  <c r="P77" i="1"/>
  <c r="H40" i="1"/>
  <c r="J40" i="1"/>
  <c r="K40" i="1"/>
  <c r="L40" i="1"/>
  <c r="M40" i="1"/>
  <c r="N40" i="1"/>
  <c r="O40" i="1"/>
  <c r="P40" i="1"/>
  <c r="G40" i="1"/>
  <c r="F40" i="1"/>
  <c r="F20" i="1"/>
  <c r="E20" i="1"/>
  <c r="F77" i="1"/>
  <c r="E77" i="1"/>
  <c r="P73" i="1"/>
  <c r="O73" i="1"/>
  <c r="N73" i="1"/>
  <c r="M73" i="1"/>
  <c r="L73" i="1"/>
  <c r="K73" i="1"/>
  <c r="J73" i="1"/>
  <c r="I73" i="1"/>
  <c r="H73" i="1"/>
  <c r="G73" i="1"/>
  <c r="F73" i="1"/>
  <c r="E73" i="1"/>
  <c r="P55" i="1"/>
  <c r="P37" i="1"/>
  <c r="O37" i="1"/>
  <c r="O36" i="1" s="1"/>
  <c r="N37" i="1"/>
  <c r="N36" i="1" s="1"/>
  <c r="M37" i="1"/>
  <c r="M36" i="1" s="1"/>
  <c r="L37" i="1"/>
  <c r="L36" i="1" s="1"/>
  <c r="K37" i="1"/>
  <c r="J37" i="1"/>
  <c r="I37" i="1"/>
  <c r="H37" i="1"/>
  <c r="G37" i="1"/>
  <c r="F37" i="1"/>
  <c r="E37" i="1"/>
  <c r="P32" i="1"/>
  <c r="O32" i="1"/>
  <c r="N32" i="1"/>
  <c r="M32" i="1"/>
  <c r="L32" i="1"/>
  <c r="K32" i="1"/>
  <c r="J32" i="1"/>
  <c r="I32" i="1"/>
  <c r="H32" i="1"/>
  <c r="G32" i="1"/>
  <c r="F32" i="1"/>
  <c r="E32" i="1"/>
  <c r="P28" i="1"/>
  <c r="O28" i="1"/>
  <c r="N28" i="1"/>
  <c r="M28" i="1"/>
  <c r="L28" i="1"/>
  <c r="K28" i="1"/>
  <c r="J28" i="1"/>
  <c r="I28" i="1"/>
  <c r="H28" i="1"/>
  <c r="G28" i="1"/>
  <c r="F28" i="1"/>
  <c r="E28" i="1"/>
  <c r="H20" i="1"/>
  <c r="G20" i="1"/>
  <c r="P16" i="1"/>
  <c r="O16" i="1"/>
  <c r="N16" i="1"/>
  <c r="M16" i="1"/>
  <c r="L16" i="1"/>
  <c r="K16" i="1"/>
  <c r="J16" i="1"/>
  <c r="I16" i="1"/>
  <c r="H16" i="1"/>
  <c r="G16" i="1"/>
  <c r="F16" i="1"/>
  <c r="E16" i="1"/>
  <c r="P13" i="1"/>
  <c r="O13" i="1"/>
  <c r="N13" i="1"/>
  <c r="M13" i="1"/>
  <c r="L13" i="1"/>
  <c r="K13" i="1"/>
  <c r="J13" i="1"/>
  <c r="I13" i="1"/>
  <c r="H13" i="1"/>
  <c r="G13" i="1"/>
  <c r="F13" i="1"/>
  <c r="E13" i="1"/>
  <c r="P9" i="1"/>
  <c r="O9" i="1"/>
  <c r="N9" i="1"/>
  <c r="M9" i="1"/>
  <c r="L9" i="1"/>
  <c r="K9" i="1"/>
  <c r="J9" i="1"/>
  <c r="I9" i="1"/>
  <c r="H9" i="1"/>
  <c r="G9" i="1"/>
  <c r="F9" i="1"/>
  <c r="E9" i="1"/>
  <c r="I36" i="1" l="1"/>
  <c r="H36" i="1"/>
  <c r="P36" i="1"/>
  <c r="G36" i="1"/>
  <c r="J36" i="1"/>
  <c r="K36" i="1"/>
  <c r="E68" i="1"/>
  <c r="F36" i="1"/>
  <c r="G68" i="1"/>
  <c r="F68" i="1"/>
  <c r="H68" i="1"/>
  <c r="I68" i="1"/>
  <c r="K68" i="1"/>
  <c r="G47" i="1"/>
  <c r="E47" i="1"/>
  <c r="J68" i="1"/>
  <c r="F47" i="1"/>
  <c r="J47" i="1"/>
  <c r="N47" i="1"/>
  <c r="I55" i="1"/>
  <c r="J55" i="1"/>
  <c r="L55" i="1"/>
  <c r="O68" i="1"/>
  <c r="I47" i="1"/>
  <c r="H47" i="1"/>
  <c r="E55" i="1"/>
  <c r="F55" i="1"/>
  <c r="F54" i="1" s="1"/>
  <c r="O47" i="1"/>
  <c r="H55" i="1"/>
  <c r="M68" i="1"/>
  <c r="M55" i="1"/>
  <c r="P47" i="1"/>
  <c r="N55" i="1"/>
  <c r="K47" i="1"/>
  <c r="M47" i="1"/>
  <c r="K55" i="1"/>
  <c r="L68" i="1"/>
  <c r="G55" i="1"/>
  <c r="L47" i="1"/>
  <c r="N68" i="1"/>
  <c r="O55" i="1"/>
  <c r="P68" i="1"/>
  <c r="P54" i="1" s="1"/>
  <c r="E40" i="1"/>
  <c r="E36" i="1" s="1"/>
  <c r="H54" i="1" l="1"/>
  <c r="G54" i="1"/>
  <c r="E54" i="1"/>
  <c r="E45" i="1" s="1"/>
  <c r="K54" i="1"/>
  <c r="I54" i="1"/>
  <c r="I45" i="1" s="1"/>
  <c r="F45" i="1"/>
  <c r="G45" i="1"/>
  <c r="J54" i="1"/>
  <c r="J45" i="1" s="1"/>
  <c r="I25" i="1"/>
  <c r="I8" i="1" s="1"/>
  <c r="I5" i="1" s="1"/>
  <c r="J25" i="1"/>
  <c r="M25" i="1"/>
  <c r="G25" i="1"/>
  <c r="G8" i="1" s="1"/>
  <c r="G5" i="1" s="1"/>
  <c r="H25" i="1"/>
  <c r="H8" i="1" s="1"/>
  <c r="H5" i="1" s="1"/>
  <c r="F25" i="1"/>
  <c r="F8" i="1" s="1"/>
  <c r="F5" i="1" s="1"/>
  <c r="P45" i="1"/>
  <c r="L54" i="1"/>
  <c r="L45" i="1" s="1"/>
  <c r="M54" i="1"/>
  <c r="M45" i="1" s="1"/>
  <c r="O54" i="1"/>
  <c r="O81" i="1" s="1"/>
  <c r="P81" i="1" s="1"/>
  <c r="H45" i="1"/>
  <c r="K45" i="1"/>
  <c r="N54" i="1"/>
  <c r="N45" i="1" s="1"/>
  <c r="O25" i="1" l="1"/>
  <c r="N25" i="1"/>
  <c r="K25" i="1"/>
  <c r="K8" i="1" s="1"/>
  <c r="K5" i="1" s="1"/>
  <c r="L25" i="1"/>
  <c r="P25" i="1"/>
  <c r="J8" i="1"/>
  <c r="J5" i="1" s="1"/>
  <c r="J6" i="1" s="1"/>
  <c r="O45" i="1"/>
  <c r="H6" i="1"/>
  <c r="E25" i="1"/>
  <c r="E8" i="1" s="1"/>
  <c r="E5" i="1" s="1"/>
  <c r="F6" i="1" s="1"/>
  <c r="I6" i="1"/>
  <c r="G6" i="1"/>
  <c r="K6" i="1" l="1"/>
  <c r="L8" i="1"/>
  <c r="L5" i="1" s="1"/>
  <c r="L6" i="1" s="1"/>
  <c r="M8" i="1" l="1"/>
  <c r="M5" i="1" s="1"/>
  <c r="M6" i="1" s="1"/>
  <c r="E6" i="1"/>
  <c r="N8" i="1" l="1"/>
  <c r="N5" i="1" s="1"/>
  <c r="N6" i="1" s="1"/>
  <c r="O8" i="1" l="1"/>
  <c r="O5" i="1" s="1"/>
  <c r="O6" i="1" s="1"/>
  <c r="P8" i="1" l="1"/>
  <c r="P5" i="1" s="1"/>
  <c r="P6" i="1" s="1"/>
</calcChain>
</file>

<file path=xl/sharedStrings.xml><?xml version="1.0" encoding="utf-8"?>
<sst xmlns="http://schemas.openxmlformats.org/spreadsheetml/2006/main" count="2052" uniqueCount="887">
  <si>
    <t>Assets</t>
  </si>
  <si>
    <t>Jun</t>
  </si>
  <si>
    <t>Jul</t>
  </si>
  <si>
    <t>Aug</t>
  </si>
  <si>
    <t>Sep</t>
  </si>
  <si>
    <t>Nov</t>
  </si>
  <si>
    <t>Jan</t>
  </si>
  <si>
    <t>Feb</t>
  </si>
  <si>
    <t>Apr</t>
  </si>
  <si>
    <t>Liabilities</t>
  </si>
  <si>
    <t>Oct</t>
  </si>
  <si>
    <t>Dec</t>
  </si>
  <si>
    <t>Mar</t>
  </si>
  <si>
    <t>May</t>
  </si>
  <si>
    <t>Recurring payments</t>
  </si>
  <si>
    <t>Total net worth</t>
  </si>
  <si>
    <t>Growth</t>
  </si>
  <si>
    <t>Commodities</t>
  </si>
  <si>
    <t>Real estate</t>
  </si>
  <si>
    <t>Cashflow</t>
  </si>
  <si>
    <t>Deposits</t>
  </si>
  <si>
    <t>Receivables</t>
  </si>
  <si>
    <t>Mobile phone (monthly)</t>
  </si>
  <si>
    <t>Objects of value</t>
  </si>
  <si>
    <t>CC MasterCard</t>
  </si>
  <si>
    <t>Consumer debt</t>
  </si>
  <si>
    <t>Income (net)</t>
  </si>
  <si>
    <t>Services</t>
  </si>
  <si>
    <t>in AUD</t>
  </si>
  <si>
    <t>Gold</t>
  </si>
  <si>
    <t>Internet (monthly)</t>
  </si>
  <si>
    <t>Food</t>
  </si>
  <si>
    <t>Fuel</t>
  </si>
  <si>
    <t>Entertainment</t>
  </si>
  <si>
    <t>Cloth</t>
  </si>
  <si>
    <t>Travel</t>
  </si>
  <si>
    <t>Medical</t>
  </si>
  <si>
    <t>Gifts</t>
  </si>
  <si>
    <t>Mortgages</t>
  </si>
  <si>
    <t>Mortgage Interest</t>
  </si>
  <si>
    <t>BTC - Bitcoin</t>
  </si>
  <si>
    <t>Crypto</t>
  </si>
  <si>
    <t>House Insurance</t>
  </si>
  <si>
    <t>Silver</t>
  </si>
  <si>
    <t>CREDIT</t>
  </si>
  <si>
    <t>DEPOSIT ONLINE 2161596 TFR Westpac Cas</t>
  </si>
  <si>
    <t>DEPOSIT ONLINE 2752246 TFR Rocket Repa</t>
  </si>
  <si>
    <t>DEPOSIT ONLINE 2798813 TFR Rocket Repa</t>
  </si>
  <si>
    <t>PAYMENT</t>
  </si>
  <si>
    <t>DEBIT CARD PURCHASE PHARMACY AT LOGAN VI LOGAN VILLAG AUS</t>
  </si>
  <si>
    <t>DEBIT CARD PURCHASE ALDI STORES - HELENSVA HELENSVALE   AUS</t>
  </si>
  <si>
    <t>DEBIT CARD PURCHASE 7-ELEVEN 4213 OXENFORD     AUS</t>
  </si>
  <si>
    <t>DEBIT CARD PURCHASE COLES 8736 ORMEAU       AUS</t>
  </si>
  <si>
    <t>DEBIT CARD PURCHASE 7-ELEVEN 4210 ORMEAU ORMEAU       AUS</t>
  </si>
  <si>
    <t>DEBIT</t>
  </si>
  <si>
    <t>CARDLESS CASH WITHDRAWAL AT PRG ATM PIMPAMA 37025356093747 060121</t>
  </si>
  <si>
    <t>DEPOSIT ONLINE 2107856 TFR Rocket Repa</t>
  </si>
  <si>
    <t>DEPOSIT ONLINE 2328163 TFR Rocket Repa</t>
  </si>
  <si>
    <t>DEP</t>
  </si>
  <si>
    <t>DEPOSIT SPARROW GROUP MA        Sparrow Refund</t>
  </si>
  <si>
    <t>DEBIT CARD PURCHASE WOOLWORTHS      2727 ORMEAU       AUS</t>
  </si>
  <si>
    <t>DEBIT CARD PURCHASE 7-ELEVEN 4227 PIMPAMA      AUS</t>
  </si>
  <si>
    <t>DEBIT CARD PURCHASE SINGSING JAPANESE PTY ORMEAU       AUS</t>
  </si>
  <si>
    <t>DEBIT CARD PURCHASE WOOLWORTHS      2135 LOGAN VILLAG AUS</t>
  </si>
  <si>
    <t>DEBIT CARD PURCHASE SM CLOVER PTY LTD ORMEAU       AUS</t>
  </si>
  <si>
    <t>DEBIT CARD PURCHASE ALDI STORES - PIMPAMA PIMPAMA      AUS</t>
  </si>
  <si>
    <t>DEBIT CARD PURCHASE RED ENERGY CREMORNE     AUS</t>
  </si>
  <si>
    <t>DEBIT CARD PURCHASE GECKO VENDING Wamuran      AUS</t>
  </si>
  <si>
    <t>DEBIT CARD PURCHASE BUNNINGS 378000 BETHANIA     AUS</t>
  </si>
  <si>
    <t>DEBIT CARD PURCHASE OVEN FRESH BAKERY ORME ORMEAU       AUS</t>
  </si>
  <si>
    <t>DEBIT CARD PURCHASE Subway Ormeau Ormeau       AUS</t>
  </si>
  <si>
    <t>DEBIT CARD PURCHASE COLES  4437 ORMEAU       AUS</t>
  </si>
  <si>
    <t>DEBIT CARD PURCHASE BP LOGAN VIL 1971 LOGAN VILLAG AUS</t>
  </si>
  <si>
    <t>DEPOSIT ONLINE 2875032 TFR Westpac Cas</t>
  </si>
  <si>
    <t>DEBIT CARD PURCHASE SMP*Wendys On Tour Oxenford     AUS</t>
  </si>
  <si>
    <t>WITHDRAWAL-OSKO PAYMENT 1819876  Jasmin Hakem Family Daycare Milena &amp; Mathias Gap Fee Inv 1007 Milena &amp; Mathias Gap Fee Inv 1007</t>
  </si>
  <si>
    <t>DEPOSIT ONLINE 2667848 TFR Westpac Cas</t>
  </si>
  <si>
    <t>DEBIT CARD PURCHASE KMART 1179 HELENSVALE   AUS</t>
  </si>
  <si>
    <t>DEBIT CARD PURCHASE BURGERONE PTY LTD HELENSVALE   AUS</t>
  </si>
  <si>
    <t>DEBIT CARD PURCHASE KEBAB GENIE ORMEAU       AUS</t>
  </si>
  <si>
    <t>DEBIT CARD PURCHASE ACN 644 894 477 PL YATALA       AUS</t>
  </si>
  <si>
    <t>DEBIT CARD PURCHASE COLES 4584 HELENSVALE   AUS</t>
  </si>
  <si>
    <t>DEBIT CARD PURCHASE AUN AND AO PTY LTD PIMPAMA      AUS</t>
  </si>
  <si>
    <t>WITHDRAWAL-OSKO PAYMENT 1144744 Esteban Porras Vera Ielts test Merry Christmas</t>
  </si>
  <si>
    <t>WITHDRAWAL-OSKO PAYMENT 1153197 Anngie Carolina Porras Vera</t>
  </si>
  <si>
    <t>WITHDRAWAL-OSKO PAYMENT 1615095 Hilee Investment Pty Ltd Rent paid to 18 Feb Rent paid to 18 Feb 17 JAN 2021</t>
  </si>
  <si>
    <t>WITHDRAWAL-OSKO PAYMENT 1618083 Showcase Realty Marketing Showcase Marketing 139/2-8 James St, Carlingford 17 JAN 2021</t>
  </si>
  <si>
    <t>POS</t>
  </si>
  <si>
    <t>EFTPOS DEBIT 0958154 RAINBOW NAILS HELENS0001  HELENSVALE 17/01</t>
  </si>
  <si>
    <t>DEBIT CARD PURCHASE MCDONALDS HELNSVLE WF HELENSVALE   AUS</t>
  </si>
  <si>
    <t>DEBIT CARD PURCHASE CHEMIST WAREHOUSE PIMPAMA      AUS</t>
  </si>
  <si>
    <t>DEBIT CARD PURCHASE PAYPAL *LOWERPRICEP EB 4029357733   AUS</t>
  </si>
  <si>
    <t>DEPOSIT ONLINE 2510257 TFR Rocket Repa</t>
  </si>
  <si>
    <t>WITHDRAWAL MOBILE 1599983 TFR Rocket Repa</t>
  </si>
  <si>
    <t>DEBIT CARD PURCHASE LIV*NOEGO COFFEE CO ORMEAU       AUS</t>
  </si>
  <si>
    <t>DEPOSIT ONLINE 2550463 TFR Westpac Cas</t>
  </si>
  <si>
    <t>DEPOSIT ONLINE 2583812 TFR Westpac Cas</t>
  </si>
  <si>
    <t>DEPOSIT ONLINE 2842211 TFR Westpac Cas</t>
  </si>
  <si>
    <t>DEBIT CARD PURCHASE CALTEX STARMART SOUTHPORT    AUS</t>
  </si>
  <si>
    <t>DEBIT CARD PURCHASE GOLD COAST CITY COUN BUNDALL      AUS</t>
  </si>
  <si>
    <t>DEBIT CARD PURCHASE Hungry Jacks Pimpama      AUS</t>
  </si>
  <si>
    <t>DEBIT CARD PURCHASE GRACE HAIR AND BEAUTY COOMERA      AUS</t>
  </si>
  <si>
    <t>WITHDRAWAL-OSKO PAYMENT 1562887  Jasmin Hakem Family Daycare Invoice 1011 Invoice 1011 23 JAN 2021</t>
  </si>
  <si>
    <t>WITHDRAWAL-OSKO PAYMENT 1579260 Jims Building Inspections Montville JC01148 JC01148 23 JAN 2021</t>
  </si>
  <si>
    <t>DEPOSIT-OSKO PAYMENT 2078367 RAUL ESTEBAN PORRAS VERA 26 JAN 2021</t>
  </si>
  <si>
    <t>WITHDRAWAL MOBILE 1861619 TFR Westpac Cho</t>
  </si>
  <si>
    <t>OTHER</t>
  </si>
  <si>
    <t>REVERSAL OF DEBIT TRANSACTION ON   290121 REFERENCE 1045327</t>
  </si>
  <si>
    <t>DEPOSIT ONLINE 2022989 TFR Westpac eSa</t>
  </si>
  <si>
    <t>DEPOSIT ONLINE 2045691 TFR Westpac eSa</t>
  </si>
  <si>
    <t>DEPOSIT ONLINE 2844158 TFR Westpac eSa</t>
  </si>
  <si>
    <t>DEBIT CARD PURCHASE THUAN LOI BEENLEIGH    AUS</t>
  </si>
  <si>
    <t>DEBIT CARD PURCHASE ORMEAU DAY AND NIGHT C ORMEAU       AUS</t>
  </si>
  <si>
    <t>WITHDRAWAL-OSKO PAYMENT 1203226 Alison OSullivan Childcare fees</t>
  </si>
  <si>
    <t>WITHDRAWAL-OSKO PAYMENT 1583069 Quinn &amp; Scattini Law Practice Trust Searches 27 Langfield Cres 210232</t>
  </si>
  <si>
    <t>WITHDRAWAL-OSKO PAYMENT 1851510  Jasmin Hakem Family Daycare Mathi &amp; Mile Fee Mathi &amp; Mile Fee</t>
  </si>
  <si>
    <t>WITHDRAWAL ONLINE 1045327 PYMT Quinn &amp; Sc 27 Langfield searc</t>
  </si>
  <si>
    <t>EFTPOS DEBIT 0001272 PIMPAMA CITY VET PIMPAMA       29/01</t>
  </si>
  <si>
    <t>DEPOSIT ONLINE 2328169 TFR Westpac eSa</t>
  </si>
  <si>
    <t>DEBIT CARD PURCHASE Gelatissimo Coomera Coomera      AUS</t>
  </si>
  <si>
    <t>DEBIT CARD PURCHASE ALDI STORES - BEENLEIG BEENLEIGH    AUS</t>
  </si>
  <si>
    <t>DEBIT CARD PURCHASE JHT TYRES PTY LTD ORMEAU       AUS</t>
  </si>
  <si>
    <t>CARDLESS CASH WITHDRAWAL AT HANDYBANK NERANG 2 25338097 30/01/21</t>
  </si>
  <si>
    <t>CARDLESS CASH WITHDRAWAL AT PRG ATM ORMEAU 37012517093110 290121</t>
  </si>
  <si>
    <t>DEBIT CARD PURCHASE IGA YARRABILBA YARRABILBA   AUS</t>
  </si>
  <si>
    <t>DEPOSIT ONLINE 2283108 TFR Westpac eSa</t>
  </si>
  <si>
    <t>DEPOSIT ONLINE 2056440 TFR Westpac eSa</t>
  </si>
  <si>
    <t>DEBIT CARD PURCHASE PETBARN PTY LTD UPPER COOMER AUS</t>
  </si>
  <si>
    <t>EFTPOS DEBIT 0900956 TK MAXX COOMERA     1418 UPPER COOME 03/02</t>
  </si>
  <si>
    <t>CARDLESS CASH WITHDRAWAL AT PRG ATM ORMEAU 37012517088948 040221</t>
  </si>
  <si>
    <t>DEPOSIT ONLINE 2564637 TFR Westpac eSa</t>
  </si>
  <si>
    <t>DEBIT CARD PURCHASE LOGAN VILLAGE HOTEL LOGAN VILLAG AUS</t>
  </si>
  <si>
    <t>DEBIT CARD PURCHASE BP CONNECT 1937 STAPYLTON    AUS</t>
  </si>
  <si>
    <t>DEBIT CARD PURCHASE CALTEX UPPER COOMERA UPPER COOMER AUS</t>
  </si>
  <si>
    <t>WITHDRAWAL-OSKO PAYMENT 1580395  Jasmin Hakem Family Daycare Childcare Inv 1031</t>
  </si>
  <si>
    <t>DEPOSIT ONLINE 2633745 TFR Rocket Repa</t>
  </si>
  <si>
    <t>DEBIT CARD PURCHASE 7-ELEVEN 4078 BEENLEIGH    AUS</t>
  </si>
  <si>
    <t>DEPOSIT ONLINE 2415618 TFR Westpac Cas</t>
  </si>
  <si>
    <t>DEPOSIT ONLINE 2511589 TFR Rocket Repa</t>
  </si>
  <si>
    <t>DEPOSIT ONLINE 2530973 TFR Westpac eSa</t>
  </si>
  <si>
    <t>DEBIT CARD PURCHASE ALDI STORES - KEPERRA KEPERRA      AUS</t>
  </si>
  <si>
    <t>DEBIT CARD PURCHASE TRANSPORTMAINRDS BRISBANE     AUS</t>
  </si>
  <si>
    <t>CARDLESS CASH WITHDRAWAL AT HANDYBANK HELENSVALE 12522124 10/02/21</t>
  </si>
  <si>
    <t>WITHDRAWAL-OSKO PAYMENT 1707165  Jasmin Hakem Family Daycare Inv 1039 Inv 1039</t>
  </si>
  <si>
    <t>DEPOSIT ONLINE 2496121 TFR Rocket Repa 700</t>
  </si>
  <si>
    <t>DEBIT CARD PURCHASE ROBERTOS CHEESECAKES A SPRINGWOOD   AUS</t>
  </si>
  <si>
    <t>DEBIT CARD PURCHASE OLDMAC MAZDA PTY LTD SPRINGWOOD   AUS</t>
  </si>
  <si>
    <t>DEPOSIT ONLINE 2213708 TFR Westpac Cas</t>
  </si>
  <si>
    <t>DEPOSIT ONLINE 2545668 TFR Westpac Cas</t>
  </si>
  <si>
    <t>DEPOSIT ONLINE 2781801 TFR Westpac Cas</t>
  </si>
  <si>
    <t>DEBIT CARD PURCHASE BARGAIN POINT PIMPAMA      AUS</t>
  </si>
  <si>
    <t>DEBIT CARD PURCHASE ALDI STORES - OXENFORD OXENFORD     AUS</t>
  </si>
  <si>
    <t>DEBIT CARD PURCHASE NEANMAMA PTY LTD HELENSVALE   AUS</t>
  </si>
  <si>
    <t>DEBIT CARD PURCHASE INSURE 247 (AUSURE) BRISBANE     AUS</t>
  </si>
  <si>
    <t>WITHDRAWAL-OSKO PAYMENT 1228290 Hilee Investment Pty Ltd Final rent paid to 19 Mar Final rent paid to 19 Mar</t>
  </si>
  <si>
    <t>EFTPOS DEBIT 0031074 UNITED PETROLEUM PTY BETHANIA      15/02</t>
  </si>
  <si>
    <t>EFTPOS DEBIT 0585808 SQ *VIET AU KITCHEN Oxenford      13/02</t>
  </si>
  <si>
    <t>EFTPOS DEBIT 0906246 MCDONALDS ASHMORE   1305 ASHMORE     12/02</t>
  </si>
  <si>
    <t>PAYMENT BY AUTHORITY TO GENERAL INS HOME 1W5181852018121046</t>
  </si>
  <si>
    <t>DEBIT CARD PURCHASE KMART 1258 COOMERA      AUS</t>
  </si>
  <si>
    <t>DEBIT CARD PURCHASE ZARRAFFA S COFFEE OR ORMEAU       AUS</t>
  </si>
  <si>
    <t>DEBIT CARD PURCHASE TARGET 5435 COOMERA      AUS</t>
  </si>
  <si>
    <t>DEBIT CARD PURCHASE COLES 4835 PIMPAMA      AUS</t>
  </si>
  <si>
    <t>WITHDRAWAL-OSKO PAYMENT 1283264  Jasmin Hakem Family Daycare Inv 1050 Inv 1050</t>
  </si>
  <si>
    <t>DEBIT CARD PURCHASE WESTFIELD COOMERA COOMERA      AUS</t>
  </si>
  <si>
    <t>DEBIT CARD PURCHASE PAYPAL *JFN EBAY JFN 4029357733   AUS</t>
  </si>
  <si>
    <t>DEBIT CARD PURCHASE ALDI STORES - BETHANIA BETHANIA     AUS</t>
  </si>
  <si>
    <t>DEBIT CARD PURCHASE COLLINS RESTAURANTS COOMERA      AUS</t>
  </si>
  <si>
    <t>DEBIT CARD PURCHASE L/LAND QLD 8640 LOGANHOLME   AUS</t>
  </si>
  <si>
    <t>DEBIT CARD PURCHASE MAMAS PIZZA AND RIBS LOGANHOLME   AUS</t>
  </si>
  <si>
    <t>DEBIT CARD PURCHASE AHA 999 PTY. LTD. HEATHWOOD    AUS</t>
  </si>
  <si>
    <t>DEBIT CARD PURCHASE SMP*The Flower Crew Or LOGANHOLME   AUS</t>
  </si>
  <si>
    <t>DEPOSIT ONLINE 2476750 TFR Westpac Cas</t>
  </si>
  <si>
    <t>DEBIT CARD REFUND WOOLWORTHS      2135 LOGAN VILLAG AUS</t>
  </si>
  <si>
    <t>DEBIT CARD PURCHASE WOOLWORTHS      2592 OASIS        AUS</t>
  </si>
  <si>
    <t>DEBIT CARD PURCHASE COLES 4368 BROADBEACH   AUS</t>
  </si>
  <si>
    <t>DEBIT CARD PURCHASE MAD MEX PACIFIC FAIQPS BROADBEACH   AUS</t>
  </si>
  <si>
    <t>DEBIT CARD PURCHASE GERMAN SAUSAGE HOUSE VARSITY LAKE AUS</t>
  </si>
  <si>
    <t>DEPOSIT ONLINE 2469649 TFR Westpac Cas</t>
  </si>
  <si>
    <t>DEBIT CARD PURCHASE J &amp; S HOLDING CO PL BROADBEACH   AUS</t>
  </si>
  <si>
    <t>DEBIT CARD PURCHASE ALDI STORES - CARRARA CARRARA      AUS</t>
  </si>
  <si>
    <t>WITHDRAWAL-OSKO PAYMENT 1482639  Jasmin Hakem Family Daycare Inv 1057 Inv 1057</t>
  </si>
  <si>
    <t>DEBIT CARD PURCHASE GEM HOTEL ALBERTON     AUS</t>
  </si>
  <si>
    <t>PAYMENT BY AUTHORITY TO GENFITTRAINING 278214197</t>
  </si>
  <si>
    <t>DEPOSIT ONLINE 2894426 TFR Westpac Cas</t>
  </si>
  <si>
    <t>DEPOSIT ONLINE 2545385 TFR Westpac Cas</t>
  </si>
  <si>
    <t>DEPOSIT ONLINE 2837368 TFR Westpac Cas</t>
  </si>
  <si>
    <t>DEBIT CARD PURCHASE BCC ON-STREET PARKING BRISBANE     AUS</t>
  </si>
  <si>
    <t>DEBIT CARD PURCHASE IZGARA GRILL BY ORIGIN COOMERA      AUS</t>
  </si>
  <si>
    <t>DEBIT CARD PURCHASE ALDI STORES - UPPER CO UPPER COOMER AUS</t>
  </si>
  <si>
    <t>DEBIT CARD PURCHASE 7 ELEVEN 4263 PIMPAMA      AUS</t>
  </si>
  <si>
    <t>EFTPOS DEBIT 0123390 WOOLWORTHS      2510 COOMERA WSFL  27/02</t>
  </si>
  <si>
    <t>EFTPOS DEBIT 0905117 TK MAXX COOMERA     1418 UPPER COOME 26/02</t>
  </si>
  <si>
    <t>DEPOSIT ONLINE 2222817 TFR Westpac Cas</t>
  </si>
  <si>
    <t>DEPOSIT ONLINE 2226497 TFR Westpac eSa</t>
  </si>
  <si>
    <t>DEPOSIT ONLINE 2228291 TFR Westpac eSa</t>
  </si>
  <si>
    <t>DEBIT CARD PURCHASE WOOLWORTHS      2710 PIMPAMA      AUS</t>
  </si>
  <si>
    <t>DEBIT CARD PURCHASE BARBOSSA BAR PTY LTD STH BRISBANE AUS</t>
  </si>
  <si>
    <t>WITHDRAWAL-OSKO PAYMENT 1232614  Jasmin Hakem Family Daycare</t>
  </si>
  <si>
    <t>DEPOSIT ONLINE 2233783 TFR Rocket Repa</t>
  </si>
  <si>
    <t>DEPOSIT ONLINE 2338690 TFR Westpac Cas</t>
  </si>
  <si>
    <t>DEBIT CARD PURCHASE WOOLWORTHS      2510 COOMERA WSFL AUS</t>
  </si>
  <si>
    <t>DEBIT CARD PURCHASE 7-ELEVEN 4172 COOMERA      AUS</t>
  </si>
  <si>
    <t>DEBIT CARD PURCHASE ALDI STORES - NERANG   NERANG       AUS</t>
  </si>
  <si>
    <t>PAYMENT BY AUTHORITY TO GENFITTRAINING 281966393</t>
  </si>
  <si>
    <t>DEPOSIT ONLINE 2183777 TFR Westpac Cas</t>
  </si>
  <si>
    <t>WITHDRAWAL-OSKO PAYMENT 1208820  Jasmin Hakem Family Daycare</t>
  </si>
  <si>
    <t>PAYMENT BY AUTHORITY TO HUBHELLO 4309 282386026</t>
  </si>
  <si>
    <t>DEPOSIT-OSKO PAYMENT 2153993 MS ANNGIE CAROLINA PORRAS VERA</t>
  </si>
  <si>
    <t>PAYMENT BY AUTHORITY TO GENERAL INS HOME 1W5181852010821071</t>
  </si>
  <si>
    <t>DEPOSIT ONLINE 2225668 TFR Westpac Cas</t>
  </si>
  <si>
    <t>DEPOSIT ONLINE 2978994 TFR Westpac Cas</t>
  </si>
  <si>
    <t>DEBIT CARD PURCHASE COLES EXPRESS 2066 ORMEAU       AUS</t>
  </si>
  <si>
    <t>DEBIT CARD PURCHASE LOVISA PTY LIMITED COOMERA      AUS</t>
  </si>
  <si>
    <t>DEBIT CARD PURCHASE LIQUORLAND 6008 COOMERA      AUS</t>
  </si>
  <si>
    <t>DEBIT CARD PURCHASE LOGAN-MAC PTY LTD YARRABILBA   AUS</t>
  </si>
  <si>
    <t>DEBIT CARD PURCHASE PAYPAL *MENULOGPTYL 4029357733   AUS</t>
  </si>
  <si>
    <t>DEBIT CARD PURCHASE GRILLD PTY LTD BROWNS PLAIN AUS</t>
  </si>
  <si>
    <t>DEBIT CARD PURCHASE ALDI STORES - BROWNS P BROWNS PLAIN AUS</t>
  </si>
  <si>
    <t>DEPOSIT ONLINE 2334896 TFR Westpac Cas</t>
  </si>
  <si>
    <t>DEBIT CARD PURCHASE PAYPAL *GUOCHENGTAI EB 4029357733   AUS</t>
  </si>
  <si>
    <t>DEBIT CARD PURCHASE ANDYS AUTO RENTALS L LOGANHOLME   AUS</t>
  </si>
  <si>
    <t>DEBIT CARD PURCHASE EG GROUP        2287 ORMEAU    QL AUS</t>
  </si>
  <si>
    <t>DEBIT CARD PURCHASE BWS            2466   ORMEAU       AUS</t>
  </si>
  <si>
    <t>DEBIT CARD PURCHASE EVOLUTION CARPET CLEAN ORMEAU       AUS</t>
  </si>
  <si>
    <t>EFTPOS DEBIT 0002157 DOMINOS ORMEAU     \ ORMEAU          16/03</t>
  </si>
  <si>
    <t>EFTPOS DEBIT 0439684 WOOLWORTHS      2727 ORMEAU        16/03</t>
  </si>
  <si>
    <t>EFTPOS DEBIT 0972429 MCDONALDS ORMEAU    1315 ORMEAU      17/03</t>
  </si>
  <si>
    <t>DEPOSIT ONLINE 2689598 TFR Westpac Cas</t>
  </si>
  <si>
    <t>EFTPOS DEBIT 0101203 COLES 4784 YARRABILBA    18/03</t>
  </si>
  <si>
    <t>EFTPOS DEBIT 0256992 WOOLWORTHS      2135 LOGAN VILLAG  18/03</t>
  </si>
  <si>
    <t>EFTPOS DEBIT 0340709 BWS             2466 ORMEAU        18/03</t>
  </si>
  <si>
    <t>EFTPOS DEBIT 0370549 WOOLWORTHS      2135 LOGAN VILLAG  18/03</t>
  </si>
  <si>
    <t>EFTPOS DEBIT 0466518 WOOLWORTHS      2727 ORMEAU        18/03</t>
  </si>
  <si>
    <t>EFTPOS DEBIT 0999534 MCDONALDS YARRABILBA1699 YARRABILBA  18/03</t>
  </si>
  <si>
    <t>PAYMENT BY AUTHORITY TO HUBHELLO 4309 284356836</t>
  </si>
  <si>
    <t>DEPOSIT ONLINE 2668414 TFR Westpac Cas</t>
  </si>
  <si>
    <t>EFTPOS DEBIT 0078549 WOOLWORTHS      2727 ORMEAU        19/03</t>
  </si>
  <si>
    <t>EFTPOS DEBIT 0106290 CALTEX LOGANHOLME LOGANHOLME    18/03</t>
  </si>
  <si>
    <t>EFTPOS DEBIT 0179455 BP CONNECT 1937    \ STAPYLTON       18/03</t>
  </si>
  <si>
    <t>EFTPOS DEBIT 0183766 WOOLWORTHS      2727 ORMEAU        19/03</t>
  </si>
  <si>
    <t>EFTPOS DEBIT 0609191 Guzman y Gomez Betha n Bethania      19/03</t>
  </si>
  <si>
    <t>DEPOSIT-OSKO PAYMENT 2299771 MS ANNGIE CAROLINA PORRAS VERA Carolina FDC 20 MAR 2021</t>
  </si>
  <si>
    <t>DEPOSIT ONLINE 2049083 TFR Westpac Cas</t>
  </si>
  <si>
    <t>DEPOSIT ONLINE 2278935 TFR Westpac Cas</t>
  </si>
  <si>
    <t>DEPOSIT ONLINE 2369051 TFR Rocket Repa</t>
  </si>
  <si>
    <t>DEPOSIT ONLINE 2528315 TFR Westpac Cas</t>
  </si>
  <si>
    <t>EFTPOS CREDIT 0039317 IKEA LOGAN SLACKS CREEK  22/03</t>
  </si>
  <si>
    <t>DEBIT CARD PURCHASE EG GROUP        2287 ORMEAU       AUS</t>
  </si>
  <si>
    <t>DEBIT CARD PURCHASE MCDONALDS APP 1457 OXENFORD     AUS</t>
  </si>
  <si>
    <t>EFTPOS DEBIT 0002183 BUNNINGS 612000 PIMPAMA       19/03</t>
  </si>
  <si>
    <t>EFTPOS DEBIT 0045898 PETBARN PTY LTD    \ OXENFORD        21/03</t>
  </si>
  <si>
    <t>EFTPOS DEBIT 0059871 KMART  1230 Oxenford      21/03</t>
  </si>
  <si>
    <t>EFTPOS DEBIT 0069089 BUNNINGS 343000 OXENFORD      21/03</t>
  </si>
  <si>
    <t>EFTPOS DEBIT 0088398 7-ELEVEN 4128 OXENFORD      21/03</t>
  </si>
  <si>
    <t>EFTPOS DEBIT 0103643 ALDI STORES - OXENFO RDOXENFORD      21/03</t>
  </si>
  <si>
    <t>EFTPOS DEBIT 0103692 ALDI STORES - OXENFO RDOXENFORD      21/03</t>
  </si>
  <si>
    <t>EFTPOS DEBIT 0140017 ALDI STORES - BETHAN IABETHANIA      19/03</t>
  </si>
  <si>
    <t>EFTPOS DEBIT 0154143 IKEA LOGAN SLACKS CREEK  21/03</t>
  </si>
  <si>
    <t>EFTPOS DEBIT 0247916 IKEA LOGAN SLACKS CREEK  22/03</t>
  </si>
  <si>
    <t>EFTPOS DEBIT 0354866 IKEA LOGAN SLACKS CREEK  22/03</t>
  </si>
  <si>
    <t>EFTPOS DEBIT 0440983 WOOLWORTHS      2727 ORMEAU        20/03</t>
  </si>
  <si>
    <t>EFTPOS DEBIT 0479885 Jaycar - Labrador Labrador      21/03</t>
  </si>
  <si>
    <t>EFTPOS DEBIT 0002226 BUNNINGS 612000 PIMPAMA       22/03</t>
  </si>
  <si>
    <t>EFTPOS DEBIT 0367495 WOOLWORTHS      2727 ORMEAU        23/03</t>
  </si>
  <si>
    <t>DEPOSIT ONLINE 2111863 TFR Westpac Cas</t>
  </si>
  <si>
    <t>DEBIT CARD PURCHASE PAYPAL *SPOTIFY 35314369001  GBR</t>
  </si>
  <si>
    <t>DEBIT CARD PURCHASE HARVEY NORMAN AV/IT LOGANHOLME   AUS</t>
  </si>
  <si>
    <t>DEBIT CARD PURCHASE COLES EXPRESS 2145 PIMPAMA      AUS</t>
  </si>
  <si>
    <t>PAYMENT BY AUTHORITY TO GENFITTRAINING 285819033</t>
  </si>
  <si>
    <t>DEPOSIT-OSKO PAYMENT 2700950 MS ANNGIE CAROLINA PORRAS VERA</t>
  </si>
  <si>
    <t>DEPOSIT ONLINE 2786381 TFR Westpac Cas</t>
  </si>
  <si>
    <t>EFTPOS CREDIT 0002258 BUNNINGS 612000 PIMPAMA       24/03</t>
  </si>
  <si>
    <t>DEBIT CARD PURCHASE PAYPAL *EBAY AU 4029357733   AUS</t>
  </si>
  <si>
    <t>DEBIT CARD PURCHASE BUNNINGS 612000 PIMPAMA      AUS</t>
  </si>
  <si>
    <t>EFTPOS DEBIT 0006354 BUNNINGS 612000 PIMPAMA       24/03</t>
  </si>
  <si>
    <t>EFTPOS DEBIT 0150076 COLES 4835 PIMPAMA       25/03</t>
  </si>
  <si>
    <t>PAYMENT BY AUTHORITY TO HUBHELLO 4309 286264146</t>
  </si>
  <si>
    <t>EFTPOS DEBIT 0004096 SIPC Pty Ltd   54451 19SOUTHPORT04   26/03</t>
  </si>
  <si>
    <t>DEPOSIT ONLINE 2496655 TFR Rocket Repa</t>
  </si>
  <si>
    <t>DEPOSIT ONLINE 2589704 TFR Westpac Cas</t>
  </si>
  <si>
    <t>EFTPOS CREDIT 0002363 BUNNINGS 612000 PIMPAMA       28/03</t>
  </si>
  <si>
    <t>EFTPOS DEBIT 0000377 EVOLUTION CARPET CLE ANORMEAU        29/03</t>
  </si>
  <si>
    <t>EFTPOS DEBIT 0003242 BUNNINGS 612000 PIMPAMA       28/03</t>
  </si>
  <si>
    <t>EFTPOS DEBIT 0006735 BUNNINGS 612000 PIMPAMA       28/03</t>
  </si>
  <si>
    <t>EFTPOS DEBIT 0022673 COLLINS RESTAURANTS SOUTHPORT     26/03</t>
  </si>
  <si>
    <t>EFTPOS DEBIT 0079051 ALDI STORES - PIMPAM A PIMPAMA       28/03</t>
  </si>
  <si>
    <t>EFTPOS DEBIT 0111100 BUNNINGS 378000 BETHANIA      27/03</t>
  </si>
  <si>
    <t>EFTPOS DEBIT 0172069 7-ELEVEN 4210 ORMEAU ORMEAU        26/03</t>
  </si>
  <si>
    <t>EFTPOS DEBIT 0185256 COLES 8736 ORMEAU        28/03</t>
  </si>
  <si>
    <t>EFTPOS DEBIT 0298227 DAN MURPHY'S    2532 BEENLEIGH     27/03</t>
  </si>
  <si>
    <t>EFTPOS DEBIT 0999861 Jaycar Electronics Beenleigh     27/03</t>
  </si>
  <si>
    <t>CASH</t>
  </si>
  <si>
    <t>WITHDRAWAL AT PRG ATM ORMEAU 37012517065310 280321</t>
  </si>
  <si>
    <t>EFTPOS DEBIT 0016595 BLACK SHEEP BISTRO OXENFORD      30/03</t>
  </si>
  <si>
    <t>DEPOSIT ONLINE 2964990 TFR Rocket Repa</t>
  </si>
  <si>
    <t>EFTPOS DEBIT 0102838 COLES 4835 PIMPAMA       01/04</t>
  </si>
  <si>
    <t>DEPOSIT ONLINE 2307545 TFR Rocket Repa</t>
  </si>
  <si>
    <t>DEPOSIT ONLINE 2539011 TFR Westpac Cas</t>
  </si>
  <si>
    <t>EFTPOS CREDIT 0121248 ALDI STORES - PIMPAM A PIMPAMA       03/04</t>
  </si>
  <si>
    <t>DEBIT CARD PURCHASE SEAWORLD MAIN BEACH   AUS</t>
  </si>
  <si>
    <t>DEBIT CARD PURCHASE MCDONALDS APP 0718 KANGAROO POI AUS</t>
  </si>
  <si>
    <t>DEBIT CARD PURCHASE ALDI STORES - SOUTHPOR SOUTHPORT    AUS</t>
  </si>
  <si>
    <t>EFTPOS DEBIT 0000191 CATHOLIC PARISH SOUT H SOUTH BRISBAN 02/04</t>
  </si>
  <si>
    <t>EFTPOS DEBIT 0002451 BUNNINGS 612000 PIMPAMA       01/04</t>
  </si>
  <si>
    <t>EFTPOS DEBIT 0003805 BUNNINGS 612000 PIMPAMA       01/04</t>
  </si>
  <si>
    <t>EFTPOS DEBIT 0029475 SEAWORLD MAIN BEACH    01/04</t>
  </si>
  <si>
    <t>EFTPOS DEBIT 0035446 SM CLOVER PTY LTD ORMEAU        06/04</t>
  </si>
  <si>
    <t>EFTPOS DEBIT 0079644 ALDI STORES - PIMPAM A PIMPAMA       03/04</t>
  </si>
  <si>
    <t>EFTPOS DEBIT 0089085 ALDI STORES - SOUTHP ORSOUTHPORT     01/04</t>
  </si>
  <si>
    <t>EFTPOS DEBIT 0097529 ALDI STORES - PIMPAM A PIMPAMA       01/04</t>
  </si>
  <si>
    <t>EFTPOS DEBIT 0347650 WOOLWORTHS      2727 ORMEAU        06/04</t>
  </si>
  <si>
    <t>EFTPOS DEBIT 0370651 WOOLWORTHS      2727 ORMEAU        04/04</t>
  </si>
  <si>
    <t>EFTPOS DEBIT 0612757 Gecko Vending - Wara rbWamuran       06/04</t>
  </si>
  <si>
    <t>EFTPOS DEBIT 0956234 7-ELEVEN 4210 ORMEAU ORMEAU        02/04</t>
  </si>
  <si>
    <t>DEPOSIT-OSKO PAYMENT 2363722 Little Muffins Parent refund</t>
  </si>
  <si>
    <t>DEPOSIT ONLINE 2237866 TFR Rocket Repa</t>
  </si>
  <si>
    <t>EFTPOS DEBIT 0228703 BP CONNECT 1937    \ STAPYLTON       06/04</t>
  </si>
  <si>
    <t>PAYMENT BY AUTHORITY TO GENFITTRAINING 289533330</t>
  </si>
  <si>
    <t>DEBIT CARD PURCHASE BEST AND LESS PTY LTD PIMPAMA      AUS</t>
  </si>
  <si>
    <t>EFTPOS DEBIT 0079961 ALDI STORES - PIMPAM A PIMPAMA       07/04</t>
  </si>
  <si>
    <t>EFTPOS DEBIT 0104836 ALDI STORES - OXENFO RDOXENFORD      07/04</t>
  </si>
  <si>
    <t>EFTPOS DEBIT 0123064 L/LAND QLD 8675 ORMEAU        08/04</t>
  </si>
  <si>
    <t>DEBIT CARD PURCHASE Binance INTERNET     LTU</t>
  </si>
  <si>
    <t>WITHDRAWAL MOBILE 1721307 TFR Westpac Cho</t>
  </si>
  <si>
    <t>EFTPOS DEBIT 0035537 SM CLOVER PTY LTD ORMEAU        09/04</t>
  </si>
  <si>
    <t>EFTPOS DEBIT 0372382 WOOLWORTHS      2727 ORMEAU        09/04</t>
  </si>
  <si>
    <t>EFTPOS DEBIT 0914162 THE BURNSIDE TAVERN 0024 YATALA      09/04</t>
  </si>
  <si>
    <t>EFTPOS DEBIT 0957972 7-ELEVEN 4210 ORMEAU ORMEAU        08/04</t>
  </si>
  <si>
    <t>EFTPOS DEBIT 0972907 THE BURNSIDE TAVERN 0022 YATALA      09/04</t>
  </si>
  <si>
    <t>DEPOSIT ONLINE 2486421 TFR Westpac Cas</t>
  </si>
  <si>
    <t>DEPOSIT ONLINE 2947256 TFR Westpac Cas</t>
  </si>
  <si>
    <t>EFTPOS DEBIT 0002949 INSTYLE GLAMOUR BROW S MOUNT GRAVA   11/04</t>
  </si>
  <si>
    <t>EFTPOS DEBIT 0016585 NAHM THAI COOMERA PT Y COOMERA       10/04</t>
  </si>
  <si>
    <t>EFTPOS DEBIT 0032730 KMART 1258 COOMERA       10/04</t>
  </si>
  <si>
    <t>EFTPOS DEBIT 0032739 KMART 1258 COOMERA       10/04</t>
  </si>
  <si>
    <t>EFTPOS DEBIT 0073689 COLES 4383 COOMERA       10/04</t>
  </si>
  <si>
    <t>EFTPOS DEBIT 0475208 WOOLWORTHS      2727 ORMEAU        11/04</t>
  </si>
  <si>
    <t>EFTPOS DEBIT 0585289 7 ELEVEN 4263 PIMPAMA       10/04</t>
  </si>
  <si>
    <t>EFTPOS DEBIT 0688978 Gecko Vending - Wara rbWamuran       12/04</t>
  </si>
  <si>
    <t>EFTPOS DEBIT 0918334 PANDORA COOMERA     0409 COOMERA     10/04</t>
  </si>
  <si>
    <t>PAYMENT BY AUTHORITY TO GENERAL INS HOME 1W5181852014121102</t>
  </si>
  <si>
    <t>DEPOSIT ONLINE 2216440 TFR Westpac Cas</t>
  </si>
  <si>
    <t>DEBIT CARD PURCHASE DAISO UPPER MT GRA AUS</t>
  </si>
  <si>
    <t>WITHDRAWAL-OSKO PAYMENT 1223921 Little Muffins</t>
  </si>
  <si>
    <t>DEBIT CARD PURCHASE COLES 4437 ORMEAU       AUS</t>
  </si>
  <si>
    <t>DEBIT CARD PURCHASE WOOLWORTHS      2713 HELENSVALE   AUS</t>
  </si>
  <si>
    <t>EFTPOS DEBIT 0035635 SM CLOVER PTY LTD ORMEAU        14/04</t>
  </si>
  <si>
    <t>EFTPOS DEBIT 0663011 Gecko Vending - Wara rbWamuran       14/04</t>
  </si>
  <si>
    <t>DEPOSIT ONLINE 2626705 TFR Westpac Cas</t>
  </si>
  <si>
    <t>DEBIT CARD PURCHASE SUSHI D LITE HELENSVALE   AUS</t>
  </si>
  <si>
    <t>DEBIT CARD PURCHASE 7-ELEVEN 4211 ROBINA       AUS</t>
  </si>
  <si>
    <t>WITHDRAWAL ONLINE 3228802 BPAY DBS CHILDC Childcare</t>
  </si>
  <si>
    <t>EFTPOS DEBIT 0035664 SM CLOVER PTY LTD ORMEAU        15/04</t>
  </si>
  <si>
    <t>EFTPOS DEBIT 0374424 WOOLWORTHS      2727 ORMEAU        15/04</t>
  </si>
  <si>
    <t>EFTPOS DEBIT 0637956 Gecko Vending - Wara rbWamuran       15/04</t>
  </si>
  <si>
    <t>EFTPOS DEBIT 0638047 Gecko Vending - Wara rbWamuran       15/04</t>
  </si>
  <si>
    <t>EFTPOS DEBIT 0639235 Gecko Vending - Wara rbWamuran       15/04</t>
  </si>
  <si>
    <t>DEPOSIT ONLINE 2671179 TFR Westpac Cas</t>
  </si>
  <si>
    <t>EFTPOS DEBIT 0960844 7-ELEVEN 4210 ORMEAU ORMEAU        15/04</t>
  </si>
  <si>
    <t>CARDLESS CASH WITHDRAWAL AT HANDYBANK HELENSVALE 12522161 16/04/21</t>
  </si>
  <si>
    <t>DEPOSIT ONLINE 2027920 TFR Westpac Cas</t>
  </si>
  <si>
    <t>DEPOSIT ONLINE 2965761 TFR Westpac Cas</t>
  </si>
  <si>
    <t>WITHDRAWAL ONLINE 5756783 BPAY DBS CHILDC 000-029-616</t>
  </si>
  <si>
    <t>EFTPOS DEBIT 0001593 BUNNINGS 612000 PIMPAMA       18/04</t>
  </si>
  <si>
    <t>EFTPOS DEBIT 0003527 BUNNINGS 612000 PIMPAMA       17/04</t>
  </si>
  <si>
    <t>EFTPOS DEBIT 0014871 POST ORMEAU LPO ORMEAU        19/04</t>
  </si>
  <si>
    <t>EFTPOS DEBIT 0081132 ALDI STORES - PIMPAM A PIMPAMA       17/04</t>
  </si>
  <si>
    <t>EFTPOS DEBIT 0099135 ALDI STORES - PIMPAM A PIMPAMA       17/04</t>
  </si>
  <si>
    <t>EFTPOS DEBIT 0187353 7-ELEVEN 4210 ORMEAU ORMEAU        19/04</t>
  </si>
  <si>
    <t>EFTPOS DEBIT 0367845 Subway Ormeau 174 Pascoe Ro 19/04</t>
  </si>
  <si>
    <t>EFTPOS DEBIT 0589150 7 ELEVEN 4263 PIMPAMA       17/04</t>
  </si>
  <si>
    <t>DEPOSIT ONLINE 2201989 TFR Westpac Cas</t>
  </si>
  <si>
    <t>WITHDRAWAL-OSKO PAYMENT 1221945 Little Muffins Milena Daycare Milena Daycare</t>
  </si>
  <si>
    <t>EFTPOS DEBIT 0322279 WOOLWORTHS      2727 ORMEAU        21/04</t>
  </si>
  <si>
    <t>PAYMENT BY AUTHORITY TO GENFITTRAINING 293629728</t>
  </si>
  <si>
    <t>EFTPOS DEBIT 0188867 7-ELEVEN 4210 ORMEAU ORMEAU        22/04</t>
  </si>
  <si>
    <t>DEPOSIT ONLINE 2883516 TFR Westpac Cas</t>
  </si>
  <si>
    <t>DEBIT CARD PURCHASE OASIS PAMPER &amp; NAILS COOMERA      AUS</t>
  </si>
  <si>
    <t>DEBIT CARD PURCHASE TK MAXX COOMERA UPPER COOMER AUS</t>
  </si>
  <si>
    <t>EFTPOS DEBIT 0005645 BWC BRISBANE 133222\ BRISBANE  QL 23/04</t>
  </si>
  <si>
    <t>EFTPOS DEBIT 0190126 7-ELEVEN 4210 ORMEAU ORMEAU        23/04</t>
  </si>
  <si>
    <t>EFTPOS DEBIT 0739104 Sea Legs Brewing Co. Kangaroo Poin 23/04</t>
  </si>
  <si>
    <t>EFTPOS DEBIT 0833021 Sea Legs Brewing Co. Kangaroo Poin 23/04</t>
  </si>
  <si>
    <t>DEPOSIT ONLINE 2264685 TFR Westpac Cas</t>
  </si>
  <si>
    <t>DEPOSIT ONLINE 2272897 TFR Westpac Cas</t>
  </si>
  <si>
    <t>EFTPOS DEBIT 0033535 ORMEAU STATION PIMPAMA       23/04</t>
  </si>
  <si>
    <t>EFTPOS DEBIT 0049379 SOUTH BRISBANE STATI ONSOUTH BRISBAN 23/04</t>
  </si>
  <si>
    <t>EFTPOS DEBIT 0122927 ALDI STORES - PIMPAM A PIMPAMA       24/04</t>
  </si>
  <si>
    <t>WITHDRAWAL AT HANDYBANK CRK &amp; ELZ ST 2 25136139 23/04/21</t>
  </si>
  <si>
    <t>WITHDRAWAL MOBILE 1631894 PYMT Little Muf Little muffins</t>
  </si>
  <si>
    <t>WITHDRAWAL MOBILE 6078041 BPAY DBS CHILDC Child care</t>
  </si>
  <si>
    <t>EFTPOS DEBIT 0035981 SM CLOVER PTY LTD ORMEAU        28/04</t>
  </si>
  <si>
    <t>EFTPOS DEBIT 0192555 7-ELEVEN 4210 ORMEAU ORMEAU        28/04</t>
  </si>
  <si>
    <t>DEPOSIT ONLINE 2771341 TFR Westpac Cas</t>
  </si>
  <si>
    <t>WITHDRAWAL MOBILE 3581053 BPAY GCCC - WAT</t>
  </si>
  <si>
    <t>EFTPOS DEBIT 0028278 SINGSING JAPANESE PT Y ORMEAU        30/04</t>
  </si>
  <si>
    <t>EFTPOS DEBIT 0108123 COLES 4437 ORMEAU        30/04</t>
  </si>
  <si>
    <t>EFTPOS DEBIT 0258721 L/LAND QLD 6323 ORMEAU        30/04</t>
  </si>
  <si>
    <t>EFTPOS DEBIT 0655316 Gecko Vending - Wara rbWamuran       30/04</t>
  </si>
  <si>
    <t>EFTPOS DEBIT 0655393 Gecko Vending - Wara rbWamuran       30/04</t>
  </si>
  <si>
    <t>DEPOSIT ONLINE 2105000 TFR Westpac Cas</t>
  </si>
  <si>
    <t>DEPOSIT ONLINE 2577840 TFR Westpac Cas</t>
  </si>
  <si>
    <t>DEPOSIT ONLINE 2642598 TFR Westpac Cas</t>
  </si>
  <si>
    <t>DEBIT CARD PURCHASE GOLD COAST CITY COUQPS UPPER COOMER AUS</t>
  </si>
  <si>
    <t>DEBIT CARD PURCHASE THE REJECT SHOP 4493 COOMERA      AUS</t>
  </si>
  <si>
    <t>DEBIT CARD PURCHASE ROCK WEAR INTERNATIONA COOMERA      AUS</t>
  </si>
  <si>
    <t>DEBIT CARD PURCHASE MR YUM* VAPIANO GARDE COLLINGWOOD  AUS</t>
  </si>
  <si>
    <t>DEBIT CARD PURCHASE PAYPAL *KFGGHKCN EBAY 4029357733   AUS</t>
  </si>
  <si>
    <t>EFTPOS DEBIT 0050951 COMIDAMOR PTY LIMITE UPPER MOUNT G 01/05</t>
  </si>
  <si>
    <t>EFTPOS DEBIT 0065558 PETBARN PTY LTD    \ BEENLEIGH       02/05</t>
  </si>
  <si>
    <t>EFTPOS DEBIT 0068628 COLES 4784 YARRABILBA    02/05</t>
  </si>
  <si>
    <t>EFTPOS DEBIT 0967082 7-ELEVEN 4210 ORMEAU ORMEAU        01/05</t>
  </si>
  <si>
    <t>DEPOSIT ONLINE 2118530 TFR Westpac Cas</t>
  </si>
  <si>
    <t>DEPOSIT ONLINE 2121770 TFR Westpac Cho</t>
  </si>
  <si>
    <t>DEPOSIT ONLINE 2653998 TFR Westpac Cas</t>
  </si>
  <si>
    <t>ATM</t>
  </si>
  <si>
    <t>ATM DEPOSIT HANDYBANK BEENLEIGH 1 17817144 04/05/21</t>
  </si>
  <si>
    <t>ATM DEPOSIT HANDYBANK BEENLEIGH 1 17817142 04/05/21</t>
  </si>
  <si>
    <t>ATM DEPOSIT HANDYBANK BEENLEIGH 1 17817143 04/05/21</t>
  </si>
  <si>
    <t>DEBIT CARD PURCHASE PAYPAL *ALDIMOBILE 4029357733   AUS</t>
  </si>
  <si>
    <t>WITHDRAWAL-OSKO PAYMENT 1180170 Milu House Decoration Sydney</t>
  </si>
  <si>
    <t>WITHDRAWAL-OSKO PAYMENT 1342839 adrian</t>
  </si>
  <si>
    <t>WITHDRAWAL-OSKO PAYMENT 1954635 Jennifer L Scott Valentina Cake Karolina del Sol</t>
  </si>
  <si>
    <t>WITHDRAWAL ONLINE 1070828 PYMT Forte For 996195702704</t>
  </si>
  <si>
    <t>EFTPOS DEBIT 0036077 SM CLOVER PTY LTD ORMEAU        04/05</t>
  </si>
  <si>
    <t>EFTPOS DEBIT 0656971 Gecko Vending - Wara rbWamuran       04/05</t>
  </si>
  <si>
    <t>EFTPOS DEBIT 0918594 DIVERSITY CHOICE    0001  ORMEAU     04/05</t>
  </si>
  <si>
    <t>DEPOSIT ONLINE 2941584 TFR Westpac Cho</t>
  </si>
  <si>
    <t>DEPOSIT CHERMSIDE QLD</t>
  </si>
  <si>
    <t>WITHDRAWAL-OSKO PAYMENT 1921616 adrian</t>
  </si>
  <si>
    <t>WITHDRAWAL MOBILE 1952590 TFR Westpac Cho</t>
  </si>
  <si>
    <t>EFTPOS DEBIT 0019645 WILLIAM SNACKBAR BRENDALE      05/05</t>
  </si>
  <si>
    <t>EFTPOS DEBIT 0375746 7-ELEVEN 4235 TINGALPA      05/05</t>
  </si>
  <si>
    <t>PAYMENT BY AUTHORITY TO GENFITTRAINING 297671651</t>
  </si>
  <si>
    <t>WITHDRAWAL MOBILE 1537207 TFR Westpac Cas</t>
  </si>
  <si>
    <t>EFTPOS DEBIT 0355025 Hungry Jacks Beenleigh     06/05</t>
  </si>
  <si>
    <t>DEPOSIT ONLINE 2139482 TFR Westpac Cas</t>
  </si>
  <si>
    <t>DEPOSIT ONLINE 2142825 TFR Rocket Repa</t>
  </si>
  <si>
    <t>WITHDRAWAL ONLINE 1647482 TFR Income tran</t>
  </si>
  <si>
    <t>EFTPOS DEBIT 0597510 7 ELEVEN 4263 PIMPAMA       07/05</t>
  </si>
  <si>
    <t>PAYMENT BY AUTHORITY TO GULLIVERSCOOMERA 298544287</t>
  </si>
  <si>
    <t>DEPOSIT ONLINE 2015596 TFR Fixed Optio</t>
  </si>
  <si>
    <t>DEPOSIT ONLINE 2865942 TFR Westpac Cas</t>
  </si>
  <si>
    <t>DEPOSIT ONLINE 2868481 TFR Westpac Cas</t>
  </si>
  <si>
    <t>DEPOSIT ONLINE 2868802 TFR Fixed Optio</t>
  </si>
  <si>
    <t>DEBIT CARD PURCHASE WORLDREMIT SYDNEY       AUS</t>
  </si>
  <si>
    <t>EFTPOS DEBIT 0004621 BUNNINGS 612000 PIMPAMA       09/05</t>
  </si>
  <si>
    <t>EFTPOS DEBIT 0083164 ALDI STORES - PIMPAM A PIMPAMA       08/05</t>
  </si>
  <si>
    <t>EFTPOS DEBIT 0083176 ALDI STORES - PIMPAM A PIMPAMA       08/05</t>
  </si>
  <si>
    <t>EFTPOS DEBIT 0105352 COLES 4835 PIMPAMA       08/05</t>
  </si>
  <si>
    <t>EFTPOS DEBIT 0199455 7-ELEVEN 4210 ORMEAU ORMEAU        09/05</t>
  </si>
  <si>
    <t>EFTPOS DEBIT 0199458 7-ELEVEN 4210 ORMEAU ORMEAU        09/05</t>
  </si>
  <si>
    <t>EFTPOS DEBIT 0309733 DAN MURPHY'S    2243 COOMERA       08/05</t>
  </si>
  <si>
    <t>EFTPOS DEBIT 0729274 Corner Cafe PC Pimpama       08/05</t>
  </si>
  <si>
    <t>EFTPOS DEBIT 0814415 Corner Cafe PC Pimpama       10/05</t>
  </si>
  <si>
    <t>DEPOSIT 0000126 OXENFORD QLD</t>
  </si>
  <si>
    <t>WITHDRAWAL-OSKO PAYMENT 1395727 adrian</t>
  </si>
  <si>
    <t>EFTPOS DEBIT 0115094 7-ELEVEN 4128 OXENFORD      11/05</t>
  </si>
  <si>
    <t>WITHDRAWAL-OSKO PAYMENT 1047801 The realiable guy Inv-0210</t>
  </si>
  <si>
    <t>EFTPOS DEBIT 0917451 ZARRAFFA S COFFEE OR0001 ORMEAU      12/05</t>
  </si>
  <si>
    <t>PAYMENT BY AUTHORITY TO GENERAL INS HOME 1W5181852017221132</t>
  </si>
  <si>
    <t>EFTPOS DEBIT 0101859 ALDI STORES - PIMPAM A PIMPAMA       12/05</t>
  </si>
  <si>
    <t>EFTPOS DEBIT 0110999 COLES  4437 ORMEAU        14/05</t>
  </si>
  <si>
    <t>PAYMENT BY AUTHORITY TO GULLIVERSCOOMERA 300605762</t>
  </si>
  <si>
    <t>DEPOSIT ONLINE 2063543 TFR Westpac Cas</t>
  </si>
  <si>
    <t>DEPOSIT ONLINE 2236507 TFR Westpac Cas</t>
  </si>
  <si>
    <t>DEPOSIT ONLINE 2844541 TFR Westpac Cas</t>
  </si>
  <si>
    <t>DEBIT CARD PURCHASE MELBOURNE STADIUMS LTD DOCKLANDS    AUS</t>
  </si>
  <si>
    <t>WITHDRAWAL-OSKO PAYMENT 1050938 Little Muffins 16 MAY 2021</t>
  </si>
  <si>
    <t>WITHDRAWAL MOBILE 2512942 BPAY DBS CHILDC</t>
  </si>
  <si>
    <t>EFTPOS DEBIT 0001056 DNC MARVEL STADIUM DOCKLANDS     16/05</t>
  </si>
  <si>
    <t>EFTPOS DEBIT 0001907 ALDI STORES - PIMPAM A PIMPAMA       15/05</t>
  </si>
  <si>
    <t>EFTPOS DEBIT 0003359 DNC MARVEL STADIUM DOCKLANDS     16/05</t>
  </si>
  <si>
    <t>EFTPOS DEBIT 0009960 BUNNINGS 612000 PIMPAMA       15/05</t>
  </si>
  <si>
    <t>EFTPOS DEBIT 0013938 AIRPORT RETAIL ENTER PRBILINGA       16/05</t>
  </si>
  <si>
    <t>EFTPOS DEBIT 0039740 OGGS PHARMACY      \ SOUTH YARRA     16/05</t>
  </si>
  <si>
    <t>EFTPOS DEBIT 0041570 SUSHI SUSHI AIRPORT AIRPORT WEST  16/05</t>
  </si>
  <si>
    <t>EFTPOS DEBIT 0202848 7-ELEVEN 4210 ORMEAU ORMEAU        14/05</t>
  </si>
  <si>
    <t>EFTPOS DEBIT 0225001 COLES EXPRESS 6778 ARDEER        17/05</t>
  </si>
  <si>
    <t>EFTPOS DEBIT 0702163 7-ELEVEN 1133 SOUTH YARRA   16/05</t>
  </si>
  <si>
    <t>EFTPOS DEBIT 0803083 Master Roll Vietnam South Yarra   16/05</t>
  </si>
  <si>
    <t>EFTPOS DEBIT 0804832 Master Roll Vietnam South Yarra   16/05</t>
  </si>
  <si>
    <t>EFTPOS DEBIT 0913465 NANDOS MT DERRIMUT  0001 DERRIMUT    17/05</t>
  </si>
  <si>
    <t>WITHDRAWAL AT HANDYBANK AIRPORT WEST 06125097 16/05/21</t>
  </si>
  <si>
    <t>DEPOSIT ONLINE 2086907 TFR Westpac Cas</t>
  </si>
  <si>
    <t>DEBIT CARD PURCHASE Cabcharge 0293329222   AUS</t>
  </si>
  <si>
    <t>EFTPOS DEBIT 0004964 REGENT TAXIS 131008\ BRISBANE  QL 18/05</t>
  </si>
  <si>
    <t>EFTPOS DEBIT 0099960 EG GROUP        3022 AIRPORT WEST  18/05</t>
  </si>
  <si>
    <t>EFTPOS DEBIT 0099961 EG GROUP        3022 AIRPORT WEST  18/05</t>
  </si>
  <si>
    <t>EFTPOS DEBIT 0176593 ALDI STORES - ALTONA NALTONA NORTH  17/05</t>
  </si>
  <si>
    <t>DEPOSIT ONLINE 2738564 TFR Westpac Cas</t>
  </si>
  <si>
    <t>EFTPOS DEBIT 0009869 WHSMITH MELT4 AIRSID E TULLAMARINE   18/05</t>
  </si>
  <si>
    <t>EFTPOS DEBIT 0020746 AIRPORT RETAIL ENTER MELBOURNE AIR 18/05</t>
  </si>
  <si>
    <t>EFTPOS DEBIT 0038512 VH HARBOURTOWN BIGGERA WATE  19/05</t>
  </si>
  <si>
    <t>EFTPOS DEBIT 0151544 CK BIGGERA WATERS BIGGERA WATE  19/05</t>
  </si>
  <si>
    <t>EFTPOS DEBIT 0647229 Gecko Vending - Wara rbWamuran       19/05</t>
  </si>
  <si>
    <t>PAYMENT BY AUTHORITY TO GENFITTRAINING 301742425</t>
  </si>
  <si>
    <t>DEBIT CARD REFUND PUNTHILL APARTMENTS SOUTH YARRA  AUS</t>
  </si>
  <si>
    <t>DEBIT CARD PURCHASE PUNTHILL APARTMENTS SOUTH YARRA  AUS</t>
  </si>
  <si>
    <t>EFTPOS DEBIT 0033442 PROUDS COOMERA 469 COOMERA       20/05</t>
  </si>
  <si>
    <t>EFTPOS DEBIT 0453829 Extraction Artisan C o Slacks Creek  20/05</t>
  </si>
  <si>
    <t>EFTPOS DEBIT 0631775 Gecko Vending - Wara rbWamuran       20/05</t>
  </si>
  <si>
    <t>EFTPOS DEBIT 0631832 Gecko Vending - Wara rbWamuran       20/05</t>
  </si>
  <si>
    <t>EFTPOS DEBIT 0631865 Gecko Vending - Wara rbWamuran       20/05</t>
  </si>
  <si>
    <t>EFTPOS DEBIT 0632042 Gecko Vending - Wara rbWamuran       20/05</t>
  </si>
  <si>
    <t>EFTPOS DEBIT 0632103 Gecko Vending - Wara rbWamuran       20/05</t>
  </si>
  <si>
    <t>DEPOSIT ONLINE 2290157 TFR Westpac Cas</t>
  </si>
  <si>
    <t>WITHDRAWAL MOBILE 7617963 BPAY COGC - RAT</t>
  </si>
  <si>
    <t>EFTPOS DEBIT 0029197 SINGSING JAPANESE PT Y ORMEAU        21/05</t>
  </si>
  <si>
    <t>EFTPOS DEBIT 0040453 COLES 8736 ORMEAU        21/05</t>
  </si>
  <si>
    <t>EFTPOS DEBIT 0087419 PARADISE TIMBERS GAVEN         21/05</t>
  </si>
  <si>
    <t>EFTPOS DEBIT 0189946 COLES 8736 ORMEAU        21/05</t>
  </si>
  <si>
    <t>PAYMENT BY AUTHORITY TO GULLIVERSCOOMERA 302640194</t>
  </si>
  <si>
    <t>DEPOSIT ONLINE 2043829 TFR Westpac Cas</t>
  </si>
  <si>
    <t>DEPOSIT ONLINE 2843756 TFR Westpac Cas</t>
  </si>
  <si>
    <t>DEBIT CARD PURCHASE DRAKES SUPERMARKETS ORMEAU       AUS</t>
  </si>
  <si>
    <t>DEBIT CARD PURCHASE HERO SUSHI HELENVALE HELENSVALE   AUS</t>
  </si>
  <si>
    <t>DEBIT CARD PURCHASE PETER ALEXANDER BIGGERA WATE AUS</t>
  </si>
  <si>
    <t>DEBIT CARD PURCHASE ORMEAU COUNTRY MARKE ORMEAU       AUS</t>
  </si>
  <si>
    <t>DEBIT CARD PURCHASE PAYPAL *COMPUTERALL EB 4029357733   AUS</t>
  </si>
  <si>
    <t>WITHDRAWAL-OSKO PAYMENT 1010776 Little Muffins 23 MAY 2021</t>
  </si>
  <si>
    <t>EFTPOS DEBIT 0000133 BAGGA ENTERPRISES PT Y COOMBABAH     22/05</t>
  </si>
  <si>
    <t>EFTPOS DEBIT 0001893 SMP*Zab Thai Restaur anMorayfield04  23/05</t>
  </si>
  <si>
    <t>EFTPOS DEBIT 0006717 BUNNINGS 612000 PIMPAMA       22/05</t>
  </si>
  <si>
    <t>EFTPOS DEBIT 0116285 COLES  4437 ORMEAU        24/05</t>
  </si>
  <si>
    <t>EFTPOS DEBIT 0222745 IGA COOMBABAH COOMBABAH     22/05</t>
  </si>
  <si>
    <t>EFTPOS DEBIT 0343878 7 ELEVEN 4274 BURPENGARY    23/05</t>
  </si>
  <si>
    <t>EFTPOS DEBIT 0603304 Gecko Vending - Wara rbWamuran       24/05</t>
  </si>
  <si>
    <t>EFTPOS DEBIT 0908593 ROSS EVANS HOME &amp; GD0001  COOMBABAH  22/05</t>
  </si>
  <si>
    <t>EFTPOS DEBIT 0910163 MCDONALDS HELNSVLE W1140 HELENSVALE  21/05</t>
  </si>
  <si>
    <t>EFTPOS DEBIT 0602878 Gecko Vending - Wara rbWamuran       25/05</t>
  </si>
  <si>
    <t>EFTPOS DEBIT 0012640 KIWANDA CAFE PTY LTD EAGLEBY       26/05</t>
  </si>
  <si>
    <t>WITHDRAWAL ONLINE 1773864 TFR Westpac Cho</t>
  </si>
  <si>
    <t>DEPOSIT ONLINE 2560178 TFR Westpac Cas</t>
  </si>
  <si>
    <t>DEPOSIT ONLINE 2753943 TFR Westpac Cas</t>
  </si>
  <si>
    <t>DEBIT CARD PURCHASE BIKEROUNDOZ PTY. LTD ANNANDALE    AUS</t>
  </si>
  <si>
    <t>EFTPOS DEBIT 0977724 MCDONALDS ORMEAU    1315 ORMEAU      28/05</t>
  </si>
  <si>
    <t>PAYMENT BY AUTHORITY TO GULLIVERSCOOMERA 304709506</t>
  </si>
  <si>
    <t>DEPOSIT ONLINE 2235141 TFR Westpac Cas</t>
  </si>
  <si>
    <t>EFTPOS CREDIT 0126363 ALDI STORES - PIMPAM A PIMPAMA       30/05</t>
  </si>
  <si>
    <t>DEBIT CARD PURCHASE 7-ELEVEN 4128 OXENFORD     AUS</t>
  </si>
  <si>
    <t>DEBIT CARD PURCHASE CHEMIST WAREHOUSE ORMEAU       AUS</t>
  </si>
  <si>
    <t>DEBIT CARD PURCHASE INTERNATIONALGROCERIES LOGANHOLME   AUS</t>
  </si>
  <si>
    <t>EFTPOS DEBIT 0002450 FLORSHEIM AUSTRALIA BIGGERA WATE  30/05</t>
  </si>
  <si>
    <t>EFTPOS DEBIT 0003461 BUNNINGS 612000 PIMPAMA       29/05</t>
  </si>
  <si>
    <t>EFTPOS DEBIT 0007910 TAROCASH PTY LTD 318 BIGGERA WATER 30/05</t>
  </si>
  <si>
    <t>EFTPOS DEBIT 0046008 COTTON ON KIDS 4228 BIGGERA WATE  30/05</t>
  </si>
  <si>
    <t>EFTPOS DEBIT 0046021 COTTON ON KIDS 4228 BIGGERA WATE  30/05</t>
  </si>
  <si>
    <t>EFTPOS DEBIT 0085668 ALDI STORES - PIMPAM A PIMPAMA       30/05</t>
  </si>
  <si>
    <t>EFTPOS DEBIT 0364201 COLES 4584 HELENSVALE    30/05</t>
  </si>
  <si>
    <t>EFTPOS DEBIT 0529662 7 ELEVEN 4263 PIMPAMA       29/05</t>
  </si>
  <si>
    <t>EFTPOS DEBIT 0909579 ORIGIN KEBAB        0001  BIGGERA WA 30/05</t>
  </si>
  <si>
    <t>DEBIT CARD PURCHASE BUNNINGS 397000 ARUNDEL      AUS</t>
  </si>
  <si>
    <t>EFTPOS DEBIT 0029653 SINGSING JAPANESE PT Y ORMEAU        01/06</t>
  </si>
  <si>
    <t>EFTPOS DEBIT 0916762 THE BURNSIDE TAVERN 0024 YATALA      01/06</t>
  </si>
  <si>
    <t>EFTPOS DEBIT 0609119 Gecko Vending - Wara rbWamuran       02/06</t>
  </si>
  <si>
    <t>PAYMENT BY AUTHORITY TO GENFITTRAINING 305861997</t>
  </si>
  <si>
    <t>EFTPOS DEBIT 0118552 COLES 4437 ORMEAU        03/06</t>
  </si>
  <si>
    <t>DEPOSIT ONLINE 2109091 TFR Westpac Cho</t>
  </si>
  <si>
    <t>DEPOSIT ONLINE 2110907 TFR Westpac Cho</t>
  </si>
  <si>
    <t>DEPOSIT ONLINE 2628791 TFR Westpac Cas</t>
  </si>
  <si>
    <t>EFTPOS DEBIT 0696337 Gecko Vending - Wara rbWamuran       04/06</t>
  </si>
  <si>
    <t>PAYMENT BY AUTHORITY TO GULLIVERSCOOMERA 306690794</t>
  </si>
  <si>
    <t>DEPOSIT ONLINE 2258868 TFR Rocket Repa</t>
  </si>
  <si>
    <t>DEPOSIT ONLINE 2770070 TFR Fixed Optio</t>
  </si>
  <si>
    <t>DEPOSIT ONLINE 2800363 TFR Rocket Repa</t>
  </si>
  <si>
    <t>DEPOSIT ONLINE 2803958 TFR Fixed Optio</t>
  </si>
  <si>
    <t>WITHDRAWAL-OSKO PAYMENT 1941656 The realiable guy 05 JUN 2021</t>
  </si>
  <si>
    <t>EFTPOS DEBIT 0024519 PEARL ENERGY PIMPAMA PIMPAMA       07/06</t>
  </si>
  <si>
    <t>EFTPOS DEBIT 0029916 SINGSING JAPANESE PT Y ORMEAU        05/06</t>
  </si>
  <si>
    <t>EFTPOS DEBIT 0031959 SUPERCHEAP AUTO UPPE UPPER COOMER  06/06</t>
  </si>
  <si>
    <t>EFTPOS DEBIT 0044251 PETBARN PTY LTD    \ UPPER COOMERA   06/06</t>
  </si>
  <si>
    <t>EFTPOS DEBIT 0044253 PETBARN PTY LTD    \ UPPER COOMERA   06/06</t>
  </si>
  <si>
    <t>EFTPOS DEBIT 0058038 ALDI STORES - UPPER COUPPER COOMERA 06/06</t>
  </si>
  <si>
    <t>EFTPOS DEBIT 0217084 7-ELEVEN 4210 ORMEAU ORMEAU        06/06</t>
  </si>
  <si>
    <t>EFTPOS DEBIT 0455737 DAN MURPHY'S    2532 BEENLEIGH     05/06</t>
  </si>
  <si>
    <t>EFTPOS DEBIT 0585701 Subway Ormeau 174 Pascoe Ro 05/06</t>
  </si>
  <si>
    <t>WITHDRAWAL AT PRG ATM ORMEAU 37012517064096 050621</t>
  </si>
  <si>
    <t>WITHDRAWAL AT PRG ATM ORMEAU 37012517057675 070621</t>
  </si>
  <si>
    <t>DEBIT CARD REFUND BIKEROUNDOZ PTY. LTD ANNANDALE    AUS</t>
  </si>
  <si>
    <t>DEBIT CARD REFUND PETBARN PTY LTD UPPER COOMER AUS</t>
  </si>
  <si>
    <t>EFTPOS DEBIT 0014711 AIRPORT RETAIL ENTER PRBILINGA       07/06</t>
  </si>
  <si>
    <t>EFTPOS DEBIT 0007688 REGENT TAXIS 131008\ BRISBANE  QL 09/06</t>
  </si>
  <si>
    <t>EFTPOS DEBIT 0193794 Soul Origin T2 Mascot        09/06</t>
  </si>
  <si>
    <t>EFTPOS DEBIT 0712194 Amuse 9/241 O'Riord 09/06</t>
  </si>
  <si>
    <t>DEBIT CARD PURCHASE Ollie's Place Biggera Biggera Wate AUS</t>
  </si>
  <si>
    <t>EFTPOS DEBIT 0025448 FAMOUS FOOTWEAR    \ BIGGERA WATERS  10/06</t>
  </si>
  <si>
    <t>EFTPOS DEBIT 0037022 SM CLOVER PTY LTD ORMEAU        10/06</t>
  </si>
  <si>
    <t>EFTPOS DEBIT 0464753 WOOLWORTHS      2727 ORMEAU        10/06</t>
  </si>
  <si>
    <t>PAYMENT BY AUTHORITY TO GULLIVERSCOOMERA 308616692</t>
  </si>
  <si>
    <t>DEPOSIT ONLINE 2303276 TFR Westpac Cas</t>
  </si>
  <si>
    <t>DEPOSIT ONLINE 2376363 TFR Westpac Cas</t>
  </si>
  <si>
    <t>DEPOSIT ONLINE 2487922 TFR Westpac Cas</t>
  </si>
  <si>
    <t>DEPOSIT ONLINE 2737861 TFR Westpac Cas</t>
  </si>
  <si>
    <t>DEPOSIT ONLINE 2768921 TFR Westpac Cas</t>
  </si>
  <si>
    <t>DEPOSIT ONLINE 2848411 TFR Westpac Cas</t>
  </si>
  <si>
    <t>EFTPOS DEBIT 0002552 BUNNINGS 612000 PIMPAMA       13/06</t>
  </si>
  <si>
    <t>EFTPOS DEBIT 0005613 BUNNINGS 612000 PIMPAMA       12/06</t>
  </si>
  <si>
    <t>EFTPOS DEBIT 0009055 ALDI STORES - PIMPAM A PIMPAMA       13/06</t>
  </si>
  <si>
    <t>EFTPOS DEBIT 0037109 SM CLOVER PTY LTD ORMEAU        14/06</t>
  </si>
  <si>
    <t>EFTPOS DEBIT 0045464 COLES 8736 ORMEAU        14/06</t>
  </si>
  <si>
    <t>EFTPOS DEBIT 0114440 COLES 4437 ORMEAU        12/06</t>
  </si>
  <si>
    <t>EFTPOS DEBIT 0130742 L/LAND QLD 8675 ORMEAU        13/06</t>
  </si>
  <si>
    <t>EFTPOS DEBIT 0221621 7-ELEVEN 4210 ORMEAU ORMEAU        13/06</t>
  </si>
  <si>
    <t>EFTPOS DEBIT 0299921 SQ *MILK+BUTTER BAKE RYOrmeau Hills  13/06</t>
  </si>
  <si>
    <t>EFTPOS DEBIT 0613168 7 ELEVEN 4263 PIMPAMA       12/06</t>
  </si>
  <si>
    <t>PAYMENT BY AUTHORITY TO GENERAL INS HOME 1W5181852010721165</t>
  </si>
  <si>
    <t>CARDLESS CASH WITHDRAWAL AT PRG ATM ORMEAU 37012517070082 130621</t>
  </si>
  <si>
    <t>DEPOSIT ONLINE 2864162 TFR Westpac Cas</t>
  </si>
  <si>
    <t>EFTPOS DEBIT 0158574 CHEMIST WAREHOUSE  \ ORMEAU          14/06</t>
  </si>
  <si>
    <t>DEPOSIT ONLINE 2746160 TFR Westpac Cas</t>
  </si>
  <si>
    <t>PAYMENT BY AUTHORITY TO GENFITTRAINING 309727463</t>
  </si>
  <si>
    <t>EFTPOS DEBIT 0000465 DOMINOS ORMEAU     \ ORMEAU          16/06</t>
  </si>
  <si>
    <t>EFTPOS DEBIT 0601840 Gecko Vending - Wara rbWamuran       17/06</t>
  </si>
  <si>
    <t>DEPOSIT ONLINE 2307098 TFR Westpac Cas</t>
  </si>
  <si>
    <t>DEPOSIT ONLINE 2642756 TFR Westpac Cas</t>
  </si>
  <si>
    <t>DEBIT CARD REFUND ALDI STORES - PIMPAMA PIMPAMA      AUS</t>
  </si>
  <si>
    <t>PAYMENT BY AUTHORITY TO GULLIVERSCOOMERA 310599839</t>
  </si>
  <si>
    <t>DEPOSIT ONLINE 2704259 TFR Westpac Cas</t>
  </si>
  <si>
    <t>DEBIT CARD REFUND BUNNINGS 612000 PIMPAMA      AUS</t>
  </si>
  <si>
    <t>DEBIT CARD PURCHASE PAYPAL *DANAGERHART EB 4029357733   AUS</t>
  </si>
  <si>
    <t>DEBIT CARD PURCHASE MED*ALDIMobile CHATSWOOD    AUS</t>
  </si>
  <si>
    <t>EFTPOS DEBIT 0045331 COLES 8736 ORMEAU        20/06</t>
  </si>
  <si>
    <t>EFTPOS DEBIT 0073073 BUNNINGS 343000 OXENFORD      18/06</t>
  </si>
  <si>
    <t>EFTPOS DEBIT 0073573 ALDI STORES - OXENFO RDOXENFORD      18/06</t>
  </si>
  <si>
    <t>EFTPOS DEBIT 0101413 Subway Ormeau 174 Pascoe Ro 20/06</t>
  </si>
  <si>
    <t>EFTPOS DEBIT 0691924 Gecko Vending - Wara rbWamuran       21/06</t>
  </si>
  <si>
    <t>EFTPOS DEBIT 0030662 SINGSING JAPANESE PT Y ORMEAU        22/06</t>
  </si>
  <si>
    <t>DEPOSIT ONLINE 2036267 TFR Westpac Cas</t>
  </si>
  <si>
    <t>DEPOSIT ONLINE 2071881 TFR Westpac Cas</t>
  </si>
  <si>
    <t>EFTPOS DEBIT 0045333 COLES  4437 ORMEAU        23/06</t>
  </si>
  <si>
    <t>EFTPOS DEBIT 0406471 CHEMIST WAREHOUSE  \ PIMPAMA         23/06</t>
  </si>
  <si>
    <t>DEPOSIT ONLINE 2735002 TFR Westpac Cas</t>
  </si>
  <si>
    <t>EFTPOS DEBIT 0128668 ALDI STORES - PIMPAM A PIMPAMA       23/06</t>
  </si>
  <si>
    <t>EFTPOS DEBIT 0227936 7-ELEVEN 4210 ORMEAU ORMEAU        23/06</t>
  </si>
  <si>
    <t>EFTPOS DEBIT 0267411 SQ *RICHIES MECHANIC ALyatala        24/06</t>
  </si>
  <si>
    <t>EFTPOS DEBIT 0339216 Hungry Jacks Ormeau        24/06</t>
  </si>
  <si>
    <t>EFTPOS DEBIT 0986867 7-ELEVEN 4210 ORMEAU ORMEAU        24/06</t>
  </si>
  <si>
    <t>PAYMENT BY AUTHORITY TO GULLIVERSCOOMERA 312741951</t>
  </si>
  <si>
    <t>DEPOSIT ONLINE 2188918 TFR Rocket Repa</t>
  </si>
  <si>
    <t>DEPOSIT ONLINE 2517100 TFR Rocket Repa</t>
  </si>
  <si>
    <t>DEPOSIT ONLINE 2931611 TFR Rocket Repa</t>
  </si>
  <si>
    <t>DEBIT CARD PURCHASE SMP*BrewDog Brisbane Murarrie     AUS</t>
  </si>
  <si>
    <t>DEBIT CARD PURCHASE CINNAMON BUN SHOPPE TAMBORINE MO AUS</t>
  </si>
  <si>
    <t>WITHDRAWAL-OSKO PAYMENT 1439066 Little Muffins 26 JUN 2021</t>
  </si>
  <si>
    <t>WITHDRAWAL-OSKO PAYMENT 1957524 The realiable guy Doors 27 JUN 2021</t>
  </si>
  <si>
    <t>WITHDRAWAL-OSKO PAYMENT 1973054 The realiable guy Door 27 JUN 2021</t>
  </si>
  <si>
    <t>WITHDRAWAL MOBILE 5279752 BPAY DBS CHILDC</t>
  </si>
  <si>
    <t>EFTPOS DEBIT 0001716 ORMEAU COUNTRY MARK\ ORMEAU          26/06</t>
  </si>
  <si>
    <t>EFTPOS DEBIT 0022690 SQ *THE TOY STALL Tamborine Mou 27/06</t>
  </si>
  <si>
    <t>EFTPOS DEBIT 0037438 SM CLOVER PTY LTD ORMEAU        28/06</t>
  </si>
  <si>
    <t>EFTPOS DEBIT 0080812 WOOLWORTHS      2727 ORMEAU        26/06</t>
  </si>
  <si>
    <t>EFTPOS DEBIT 0229941 7-ELEVEN 4210 ORMEAU ORMEAU        26/06</t>
  </si>
  <si>
    <t>EFTPOS DEBIT 0231107 WOOLWORTHS      2727 ORMEAU        26/06</t>
  </si>
  <si>
    <t>WITHDRAWAL AT HANDYBANK SUNNYBNK MKT 1 17826126 26/06/21</t>
  </si>
  <si>
    <t>DEBIT CARD PURCHASE C/K NORFOLK VIL K ORMEAU       AUS</t>
  </si>
  <si>
    <t>EFTPOS DEBIT 0231111 7-ELEVEN 4210 ORMEAU ORMEAU        28/06</t>
  </si>
  <si>
    <t>DEPOSIT ONLINE 2078710 TFR Westpac Cas</t>
  </si>
  <si>
    <t>PAYMENT BY AUTHORITY TO GENFITTRAINING 313761131</t>
  </si>
  <si>
    <t>EFTPOS DEBIT 0232317 7-ELEVEN 4210 ORMEAU ORMEAU        01/07</t>
  </si>
  <si>
    <t>EFTPOS DEBIT 0459235 Gecko Vending - Wara rbWamuran       01/07</t>
  </si>
  <si>
    <t>EFTPOS DEBIT 0031164 SINGSING JAPANESE PT Y ORMEAU        02/07</t>
  </si>
  <si>
    <t>EFTPOS DEBIT 0031171 SINGSING JAPANESE PT Y ORMEAU        02/07</t>
  </si>
  <si>
    <t>EFTPOS DEBIT 0232887 7-ELEVEN 4210 ORMEAU ORMEAU        02/07</t>
  </si>
  <si>
    <t>DEPOSIT ONLINE 2272482 TFR Rocket Repa</t>
  </si>
  <si>
    <t>DEPOSIT ONLINE 2585678 TFR Westpac Cas</t>
  </si>
  <si>
    <t>DEBIT CARD PURCHASE Kamikaze Coomera Coomera      AUS</t>
  </si>
  <si>
    <t>EFTPOS DEBIT 0233801 7-ELEVEN 4210 ORMEAU ORMEAU        03/07</t>
  </si>
  <si>
    <t>EFTPOS DEBIT 0234879 7-ELEVEN 4210 ORMEAU ORMEAU        05/07</t>
  </si>
  <si>
    <t>EFTPOS DEBIT 0671181 Gecko Vending - Wara rbWamuran       05/07</t>
  </si>
  <si>
    <t>DEBIT CARD REFUND ALDI STORES - OXENFORD OXENFORD     AUS</t>
  </si>
  <si>
    <t>EFTPOS DEBIT 0289505 COLES 8736 ORMEAU        06/07</t>
  </si>
  <si>
    <t>DEPOSIT ONLINE 2071830 TFR Rocket Repa</t>
  </si>
  <si>
    <t>WITHDRAWAL MOBILE 3491614 BPAY DEFT PAYME</t>
  </si>
  <si>
    <t>DEBIT CARD PURCHASE PAYPAL *MENULOGPTYL 01300664335  AUS</t>
  </si>
  <si>
    <t>EFTPOS DEBIT 0222745 7-ELEVEN 4078 BEENLEIGH     08/07</t>
  </si>
  <si>
    <t>EFTPOS DEBIT 0236825 7-ELEVEN 4210 ORMEAU ORMEAU        08/07</t>
  </si>
  <si>
    <t>EFTPOS DEBIT 0236826 7-ELEVEN 4210 ORMEAU ORMEAU        08/07</t>
  </si>
  <si>
    <t>DEPOSIT ONLINE 2922773 TFR Fixed Optio</t>
  </si>
  <si>
    <t>EFTPOS DEBIT 0017099 BEENLEIGH CUSTOMER BEENLEIGH     09/07</t>
  </si>
  <si>
    <t>DEPOSIT ONLINE 2359208 TFR Rocket Repa</t>
  </si>
  <si>
    <t>EFTPOS DEBIT 0039165 PEARL ENERGY PIMPAMA PIMPAMA       11/07</t>
  </si>
  <si>
    <t>EFTPOS DEBIT 0623291 Gecko Vending - Wara rbWamuran       11/07</t>
  </si>
  <si>
    <t>EFTPOS DEBIT 0623353 Gecko Vending - Wara rbWamuran       11/07</t>
  </si>
  <si>
    <t>PAYMENT BY AUTHORITY TO GENERAL INS HOME 1W5181852013921193</t>
  </si>
  <si>
    <t>EFTPOS DEBIT 0239891 7-ELEVEN 4210 ORMEAU ORMEAU        13/07</t>
  </si>
  <si>
    <t>EFTPOS DEBIT 0007869 SUSHI BREAK EXPRESS LOGANHOLME    14/07</t>
  </si>
  <si>
    <t>EFTPOS DEBIT 0606327 Gecko Vending - Wara rbWamuran       14/07</t>
  </si>
  <si>
    <t>PAYMENT BY AUTHORITY TO GENFITTRAINING 317552237</t>
  </si>
  <si>
    <t>DEPOSIT ONLINE 2326797 TFR Westpac Cas</t>
  </si>
  <si>
    <t>EFTPOS DEBIT 0476800 IKEA LOGAN SLACKS CREEK  16/07</t>
  </si>
  <si>
    <t>EFTPOS DEBIT 0492546 IKEA LOGAN SLACKS CREEK  16/07</t>
  </si>
  <si>
    <t>DEPOSIT ONLINE 2126416 TFR Westpac Cas</t>
  </si>
  <si>
    <t>DEPOSIT ONLINE 2494687 TFR Westpac Cas</t>
  </si>
  <si>
    <t>DEBIT CARD PURCHASE Ardent Leisure eCommer Coomera      AUS</t>
  </si>
  <si>
    <t>EFTPOS DEBIT 0007290 PETBARN PTY LTD    \ OXENFORD        17/07</t>
  </si>
  <si>
    <t>EFTPOS DEBIT 0046257 DREAMWORLD COOMERA COOMERA       18/07</t>
  </si>
  <si>
    <t>EFTPOS DEBIT 0058661 DREAMWORLD COOMERA COOMERA       18/07</t>
  </si>
  <si>
    <t>EFTPOS DEBIT 0095462 BUNNINGS 343000 OXENFORD      17/07</t>
  </si>
  <si>
    <t>EFTPOS DEBIT 0119017 DREAMWORLD COOMERA COOMERA       18/07</t>
  </si>
  <si>
    <t>EFTPOS DEBIT 0138258 BUNNINGS 343000 OXENFORD      17/07</t>
  </si>
  <si>
    <t>EFTPOS DEBIT 0139499 DREAMWORLD COOMERA COOMERA       18/07</t>
  </si>
  <si>
    <t>EFTPOS DEBIT 0174207 ALDI STORES - OXENFO RDOXENFORD      17/07</t>
  </si>
  <si>
    <t>EFTPOS DEBIT 0200683 KMART  1230 Oxenford      17/07</t>
  </si>
  <si>
    <t>EFTPOS DEBIT 0730987 DAN MURPHY'S    2758 OXENFORD      17/07</t>
  </si>
  <si>
    <t>DEPOSIT ONLINE 2220187 TFR Westpac Cas</t>
  </si>
  <si>
    <t>WITHDRAWAL MOBILE 3181737 BPAY DBS CHILDC</t>
  </si>
  <si>
    <t>EFTPOS DEBIT 0270741 GYG Pimpama Pimpama       20/07</t>
  </si>
  <si>
    <t>DEPOSIT ONLINE 2159975 TFR Westpac Cas</t>
  </si>
  <si>
    <t>EFTPOS DEBIT 0005495 BUNNINGS 612000 PIMPAMA       20/07</t>
  </si>
  <si>
    <t>EFTPOS DEBIT 0018108 POST LOGANHOLME POST SSHAILER PARK  21/07</t>
  </si>
  <si>
    <t>EFTPOS DEBIT 0034755 COLES 4437 ORMEAU        21/07</t>
  </si>
  <si>
    <t>EFTPOS DEBIT 0415160 Gecko Vending - Wara rbWamuran       21/07</t>
  </si>
  <si>
    <t>EFTPOS DEBIT 0554523 7 ELEVEN 4263 PIMPAMA       20/07</t>
  </si>
  <si>
    <t>EFTPOS DEBIT 0690026 Gecko Vending - Wara rbWamuran       21/07</t>
  </si>
  <si>
    <t>EFTPOS DEBIT 0996681 7-ELEVEN 4210 ORMEAU ORMEAU        21/07</t>
  </si>
  <si>
    <t>EFTPOS CREDIT 3976942 Gecko Vending - WararbWamuran      Q 21/07</t>
  </si>
  <si>
    <t>EFTPOS DEBIT 0284731 Extraction Artisan C o Slacks Creek  22/07</t>
  </si>
  <si>
    <t>EFTPOS DEBIT 0625424 Gecko Vending - Wara rbWamuran       22/07</t>
  </si>
  <si>
    <t>EFTPOS DEBIT 0032109 SINGSING JAPANESE PT Y ORMEAU        23/07</t>
  </si>
  <si>
    <t>EFTPOS DEBIT 0035868 COLES 8736 ORMEAU        23/07</t>
  </si>
  <si>
    <t>EFTPOS DEBIT 0642589 Gecko Vending - Wara rbWamuran       23/07</t>
  </si>
  <si>
    <t>EFTPOS DEBIT 0982391 MCDONALDS ORMEAU    1315 ORMEAU      23/07</t>
  </si>
  <si>
    <t>DEPOSIT ONLINE 2510432 TFR Westpac Cas</t>
  </si>
  <si>
    <t>DEPOSIT ONLINE 2619246 TFR Westpac Cas</t>
  </si>
  <si>
    <t>DEPOSIT ONLINE 2706942 TFR Westpac Cas</t>
  </si>
  <si>
    <t>DEPOSIT ONLINE 2709988 TFR Westpac Cas</t>
  </si>
  <si>
    <t>DEPOSIT ONLINE 2799031 TFR Westpac Cas</t>
  </si>
  <si>
    <t>DEPOSIT ONLINE 2816326 TFR Westpac Cas</t>
  </si>
  <si>
    <t>DEPOSIT ONLINE 2845757 TFR Rocket Repa</t>
  </si>
  <si>
    <t>DEBIT CARD PURCHASE GULLIVER SWIM &amp; SPORTS UPPER COOMER AUS</t>
  </si>
  <si>
    <t>DEBIT CARD PURCHASE AMAZON MKTPLC AU SYDNEY SOUTH AUS</t>
  </si>
  <si>
    <t>EFTPOS DEBIT 0015433 BUNNINGS 612000 PIMPAMA       24/07</t>
  </si>
  <si>
    <t>EFTPOS DEBIT 0035946 COLES 8736 ORMEAU        24/07</t>
  </si>
  <si>
    <t>EFTPOS DEBIT 0109569 ALDI STORES - PIMPAM A PIMPAMA       24/07</t>
  </si>
  <si>
    <t>EFTPOS DEBIT 0153390 7-ELEVEN 4128 OXENFORD      25/07</t>
  </si>
  <si>
    <t>EFTPOS DEBIT 0620978 Gecko Vending - Wara rbWamuran       26/07</t>
  </si>
  <si>
    <t>EFTPOS DEBIT 0943685 7-ELEVEN 4213 OXENFORD      25/07</t>
  </si>
  <si>
    <t>CARDLESS CASH WITHDRAWAL AT HANDYBANK OXENFORD 12625001 25/07/21</t>
  </si>
  <si>
    <t>CARDLESS CASH WITHDRAWAL AT PRG ATM ORMEAU 37012517050882 250721</t>
  </si>
  <si>
    <t>CARDLESS CASH WITHDRAWAL AT PRG ATM ORMEAU 37012517069708 240721</t>
  </si>
  <si>
    <t>EFTPOS DEBIT 0091338 ALDI STORES - PIMPAM A PIMPAMA       26/07</t>
  </si>
  <si>
    <t>EFTPOS DEBIT 0078096 COLES 4437 ORMEAU        28/07</t>
  </si>
  <si>
    <t>EFTPOS DEBIT 0113962 L/LAND QLD 6323 ORMEAU        28/07</t>
  </si>
  <si>
    <t>EFTPOS DEBIT 0900971 THE BURNSIDE TAVERN 0024 YATALA      28/07</t>
  </si>
  <si>
    <t>PAYMENT BY AUTHORITY TO GENFITTRAINING 321647481</t>
  </si>
  <si>
    <t>DEPOSIT ONLINE 2774874 TFR Rocket Repa</t>
  </si>
  <si>
    <t>WITHDRAWAL-OSKO PAYMENT 1796511 Anngie Carolina Porras Vera Colombia Apartememt</t>
  </si>
  <si>
    <t>EFTPOS DEBIT 0032432 SINGSING JAPANESE PT Y ORMEAU        30/07</t>
  </si>
  <si>
    <t>EFTPOS DEBIT 0132175 ALDI STORES - PIMPAM A PIMPAMA       29/07</t>
  </si>
  <si>
    <t>DEPOSIT ONLINE 2103611 TFR Westpac Cas</t>
  </si>
  <si>
    <t>DEPOSIT ONLINE 2176788 TFR Rocket Repa</t>
  </si>
  <si>
    <t>DEBIT CARD PURCHASE ZARRAFFAS COOMERA COOMERA      AUS</t>
  </si>
  <si>
    <t>EFTPOS DEBIT 0004257 BUNNINGS 612000 PIMPAMA       31/07</t>
  </si>
  <si>
    <t>EFTPOS DEBIT 0025737 WOOLWORTHS      2727 ORMEAU        01/08</t>
  </si>
  <si>
    <t>EFTPOS DEBIT 0057578 ORMEAU COUNTRY MARK\ ORMEAU          01/08</t>
  </si>
  <si>
    <t>EFTPOS DEBIT 0401539 BWS             2030 EVERTON PARK  31/07</t>
  </si>
  <si>
    <t>EFTPOS DEBIT 0424302 CHEMIST WAREHOUSE  \ ORMEAU          01/08</t>
  </si>
  <si>
    <t>EFTPOS DEBIT 0560631 7 ELEVEN 4263 PIMPAMA       31/07</t>
  </si>
  <si>
    <t>EFTPOS DEBIT 0560636 7 ELEVEN 4263 PIMPAMA       31/07</t>
  </si>
  <si>
    <t>PAYMENT BY AUTHORITY TO Linkt Brisbane 300711695270</t>
  </si>
  <si>
    <t>EFTPOS DEBIT 0633169 Gecko Vending - Wara rbWamuran       03/08</t>
  </si>
  <si>
    <t>EFTPOS DEBIT 0633252 Gecko Vending - Wara rbWamuran       03/08</t>
  </si>
  <si>
    <t>EFTPOS DEBIT 0669229 Gecko Vending - Wara rbWamuran       03/08</t>
  </si>
  <si>
    <t>DEPOSIT ONLINE 2541060 TFR Westpac Cas</t>
  </si>
  <si>
    <t>DEBIT CARD PURCHASE GYG Upper Coomera Coomera      AUS</t>
  </si>
  <si>
    <t>EFTPOS DEBIT 0901754 THE BURNSIDE TAVERN 0022 YATALA      05/08</t>
  </si>
  <si>
    <t>DEPOSIT ONLINE 2514080 TFR Westpac Cas</t>
  </si>
  <si>
    <t>EFTPOS CREDIT 0004426 BUNNINGS 612000 PIMPAMA       05/08</t>
  </si>
  <si>
    <t>EFTPOS DEBIT 0016379 BUNNINGS 612000 PIMPAMA       05/08</t>
  </si>
  <si>
    <t>EFTPOS DEBIT 0562648 7 ELEVEN 4263 PIMPAMA       05/08</t>
  </si>
  <si>
    <t>DEBIT CARD PURCHASE PAYPAL *DALEYSFRUIT 4029357733   AUS</t>
  </si>
  <si>
    <t>EFTPOS DEBIT 0092474 ALDI STORES - PIMPAM A PIMPAMA       06/08</t>
  </si>
  <si>
    <t>DEPOSIT ONLINE 2607832 TFR Westpac Cas</t>
  </si>
  <si>
    <t>EFTPOS DEBIT 0624915 Gecko Vending - Wara rbWamuran       10/08</t>
  </si>
  <si>
    <t>EFTPOS DEBIT 0688224 Gecko Vending - Wara rbWamuran       10/08</t>
  </si>
  <si>
    <t>CARDLESS CASH WITHDRAWAL AT PRG ATM ORMEAU 37012517056019 100821</t>
  </si>
  <si>
    <t>PAYMENT BY AUTHORITY TO GENFITTRAINING 325327444</t>
  </si>
  <si>
    <t>WITHDRAWAL AT PRG ATM ORMEAU 37012517062533 110821</t>
  </si>
  <si>
    <t>DEPOSIT ONLINE 2141856 TFR Westpac Cas</t>
  </si>
  <si>
    <t>EFTPOS DEBIT 0031492 IZGARA GRILL BY ORIG INCOOMERA       12/08</t>
  </si>
  <si>
    <t>EFTPOS DEBIT 0905590 LIV*NOEGO COFFEE CO 0002 ORMEAU      12/08</t>
  </si>
  <si>
    <t>PAYMENT BY AUTHORITY TO GENERAL INS HOME 1W5181852017121224</t>
  </si>
  <si>
    <t>WITHDRAWAL AT PRG ATM ORMEAU 37012517073184 120821</t>
  </si>
  <si>
    <t>CARDLESS CASH WITHDRAWAL AT PRG ATM ORMEAU 37012517073185 120821</t>
  </si>
  <si>
    <t>DEPOSIT ONLINE 2351986 TFR Westpac Cas</t>
  </si>
  <si>
    <t>EFTPOS DEBIT 0177696 ALDI STORES - OXENFO RDOXENFORD      12/08</t>
  </si>
  <si>
    <t>EFTPOS DEBIT 0648467 Gecko Vending - Wara rbWamuran       13/08</t>
  </si>
  <si>
    <t>DEPOSIT ONLINE 2003080 TFR Westpac Cas</t>
  </si>
  <si>
    <t>DEPOSIT ONLINE 2365360 TFR Westpac Cas</t>
  </si>
  <si>
    <t>DEPOSIT ONLINE 2466109 TFR Westpac Cas</t>
  </si>
  <si>
    <t>DEPOSIT ONLINE 2923830 TFR Westpac Cas</t>
  </si>
  <si>
    <t>DEBIT CARD PURCHASE Guzman y Gomez Biggera Wate AUS</t>
  </si>
  <si>
    <t>DEBIT CARD PURCHASE NANDOS COOMERA COOMERA      AUS</t>
  </si>
  <si>
    <t>DEBIT CARD PURCHASE EG GROUP        2311 OXENFORD     AUS</t>
  </si>
  <si>
    <t>DEBIT CARD PURCHASE BUNNINGS 343000 OXENFORD     AUS</t>
  </si>
  <si>
    <t>EFTPOS DEBIT 0021311 COLES 8736 ORMEAU        15/08</t>
  </si>
  <si>
    <t>EFTPOS DEBIT 0031998 ADIDAS AUSTRALIA PTY BIGGERA WATER 16/08</t>
  </si>
  <si>
    <t>EFTPOS DEBIT 0193638 CK UNDERWEAR AU BIGG BIGGERA WATE  16/08</t>
  </si>
  <si>
    <t>EFTPOS DEBIT 0919348 Subway Ormeau 174 Pascoe Ro 15/08</t>
  </si>
  <si>
    <t>EFTPOS DEBIT 0986620 Lindt Gold Coast 189 Brisbane  16/08</t>
  </si>
  <si>
    <t>EFTPOS DEBIT 0987359 Lindt Gold Coast 189 Brisbane  16/08</t>
  </si>
  <si>
    <t>WITHDRAWAL AT HANDYBANK OXENFORD 12625205 15/08/21</t>
  </si>
  <si>
    <t>WITHDRAWAL AT PRG ATM ORMEAU 37012517069824 140821</t>
  </si>
  <si>
    <t>EFTPOS CREDIT 0004594 BUNNINGS 612000 PIMPAMA       16/08</t>
  </si>
  <si>
    <t>EFTPOS CREDIT 0007497 BUNNINGS 612000 PIMPAMA       16/08</t>
  </si>
  <si>
    <t>DEBIT CARD PURCHASE SANCHURROS HARBOURTOWN BIGGERA WATE AUS</t>
  </si>
  <si>
    <t>EFTPOS DEBIT 0004968 BUNNINGS 612000 PIMPAMA       16/08</t>
  </si>
  <si>
    <t>EFTPOS DEBIT 0017374 BUNNINGS 612000 PIMPAMA       16/08</t>
  </si>
  <si>
    <t>EFTPOS DEBIT 0040864 COLES 8736 ORMEAU        17/08</t>
  </si>
  <si>
    <t>EFTPOS DEBIT 0129539 COLES 4437 ORMEAU        17/08</t>
  </si>
  <si>
    <t>EFTPOS DEBIT 0133934 ALDI STORES - PIMPAM A PIMPAMA       16/08</t>
  </si>
  <si>
    <t>DEPOSIT ONLINE 2496799 TFR Westpac Cas</t>
  </si>
  <si>
    <t>EFTPOS DEBIT 0668642 Provender Australia Waterloo      18/08</t>
  </si>
  <si>
    <t>DEPOSIT-OSKO PAYMENT REVERSAL 1058821 19 Aug 2021 CH21 Unable to complete payment</t>
  </si>
  <si>
    <t>DEPOSIT ONLINE 2050683 TFR Fixed Optio</t>
  </si>
  <si>
    <t>DEPOSIT ONLINE 2949236 TFR Westpac Cas</t>
  </si>
  <si>
    <t>DEPOSIT ONLINE 2998212 TFR Westpac Cas</t>
  </si>
  <si>
    <t>DEBIT CARD PURCHASE N I S PACKAGING AND PA UNDERWOOD    AUS</t>
  </si>
  <si>
    <t>WITHDRAWAL-OSKO PAYMENT 1058821 Adrian</t>
  </si>
  <si>
    <t>WITHDRAWAL MOBILE 3399986 BPAY DBS CHILDC</t>
  </si>
  <si>
    <t>WITHDRAWAL MOBILE 4664784 BPAY GCCC - WAT</t>
  </si>
  <si>
    <t>WITHDRAWAL MOBILE 5647300 BPAY COGC - RAT</t>
  </si>
  <si>
    <t>EFTPOS DEBIT 0135057 COLES 4437 ORMEAU        19/08</t>
  </si>
  <si>
    <t>EFTPOS DEBIT 0033401 SINGSING JAPANESE PT Y ORMEAU        20/08</t>
  </si>
  <si>
    <t>EFTPOS DEBIT 0619807 Gecko Vending - Wara rbWamuran       20/08</t>
  </si>
  <si>
    <t>DEPOSIT ONLINE 2009953 TFR Westpac Cas</t>
  </si>
  <si>
    <t>DEPOSIT ONLINE 2266665 TFR Westpac Cas</t>
  </si>
  <si>
    <t>DEBIT CARD PURCHASE PAYPAL *DISNEYPLUS 4029357733   AUS</t>
  </si>
  <si>
    <t>DEBIT CARD PURCHASE BP CONNECT 1933 UPPER COOMER AUS</t>
  </si>
  <si>
    <t>DEBIT CARD PURCHASE BUNNINGS 487000 UNDERWOOD    AUS</t>
  </si>
  <si>
    <t>WITHDRAWAL-OSKO PAYMENT 1257405 Adrian 21 AUG 2021</t>
  </si>
  <si>
    <t>EFTPOS DEBIT 0002091 ALDI STORES - PIMPAM A PIMPAMA       22/08</t>
  </si>
  <si>
    <t>EFTPOS DEBIT 0012803 LATIN MANA PTY LTD WEST END      21/08</t>
  </si>
  <si>
    <t>EFTPOS DEBIT 0012804 LATIN MANA PTY LTD WEST END      21/08</t>
  </si>
  <si>
    <t>EFTPOS DEBIT 0641686 7-ELEVEN 4177 GREENSLOPES   21/08</t>
  </si>
  <si>
    <t>WITHDRAWAL AT PRG ATM ORMEAU 37012517064324 200821</t>
  </si>
  <si>
    <t>DEPOSIT ONLINE 2194070 TFR Westpac Cas</t>
  </si>
  <si>
    <t>DEPOSIT ONLINE 2563459 TFR Westpac Cas</t>
  </si>
  <si>
    <t>DEBIT CARD PURCHASE PAYPAL *WINESELLERS 4029357733   AUS</t>
  </si>
  <si>
    <t>EFTPOS DEBIT 0006965 SPOTLIGHT          \ UPPER COOMERA   24/08</t>
  </si>
  <si>
    <t>EFTPOS DEBIT 0686054 Gecko Vending - Wara rbWamuran       24/08</t>
  </si>
  <si>
    <t>EFTPOS DEBIT 0686127 Gecko Vending - Wara rbWamuran       24/08</t>
  </si>
  <si>
    <t>EFTPOS DEBIT 0906339 TK MAXX COOMERA     1418 UPPER COOME 24/08</t>
  </si>
  <si>
    <t>EFTPOS DEBIT 0946135 MCDONALDS NERANG    0253 NERANG      24/08</t>
  </si>
  <si>
    <t>PAYMENT BY AUTHORITY TO GENFITTRAINING 328746228</t>
  </si>
  <si>
    <t>DEBIT CARD PURCHASE SCHWARTZ FAMILY CO PTY SURFERS PARA AUS</t>
  </si>
  <si>
    <t>DEBIT CARD PURCHASE PAYPAL *CIMPRESSAUS 4029357733   AUS</t>
  </si>
  <si>
    <t>EFTPOS DEBIT 0006889 NATURAL GREEN NURSER Y PIMPAMA       26/08</t>
  </si>
  <si>
    <t>EFTPOS DEBIT 0025578 KINGFISH AND CHIPS \ JACOBS WELL     26/08</t>
  </si>
  <si>
    <t>EFTPOS DEBIT 0123312 COLES 8736 ORMEAU        26/08</t>
  </si>
  <si>
    <t>Serial</t>
  </si>
  <si>
    <t>Categories</t>
  </si>
  <si>
    <t>Balance</t>
  </si>
  <si>
    <t>Credit Amount</t>
  </si>
  <si>
    <t>Debit Amount</t>
  </si>
  <si>
    <t>Narrative</t>
  </si>
  <si>
    <t>Date</t>
  </si>
  <si>
    <t>Bank Account</t>
  </si>
  <si>
    <t>House Maintenance</t>
  </si>
  <si>
    <t>Car Maintenance</t>
  </si>
  <si>
    <t>Rent</t>
  </si>
  <si>
    <t xml:space="preserve"> $          222.180</t>
  </si>
  <si>
    <t>Last update: 01 Aug 2025</t>
  </si>
  <si>
    <t>ETH - Ethereum</t>
  </si>
  <si>
    <t>Brisbane Property</t>
  </si>
  <si>
    <t>Sydney Property</t>
  </si>
  <si>
    <t>Stocks, ETFs</t>
  </si>
  <si>
    <t>Bank 1 Acc</t>
  </si>
  <si>
    <t>Bank 2 Acc</t>
  </si>
  <si>
    <t>Company 1 Stock</t>
  </si>
  <si>
    <t xml:space="preserve">Car </t>
  </si>
  <si>
    <t>Super Annuation Account 1</t>
  </si>
  <si>
    <t>Full-time / part time job (net)</t>
  </si>
  <si>
    <t>Small Business</t>
  </si>
  <si>
    <t>Rent Brisbane Property</t>
  </si>
  <si>
    <t>Rent Sydney Property</t>
  </si>
  <si>
    <t>Living expenses (Bills)</t>
  </si>
  <si>
    <t>Utilities ($3 for 3 month electricity)</t>
  </si>
  <si>
    <t>Water rates ($3 for 3 month)</t>
  </si>
  <si>
    <t>Car registration ($6 for 6 month)</t>
  </si>
  <si>
    <t>Gym</t>
  </si>
  <si>
    <t>Family</t>
  </si>
  <si>
    <t>Friends</t>
  </si>
  <si>
    <t>Brisbane Propert</t>
  </si>
  <si>
    <t>XRP - Ripple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</si>
</sst>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5" formatCode="0.0%"/>
    <numFmt numFmtId="166" formatCode="_-[$$-C09]* #,##0_-;\-[$$-C09]* #,##0_-;_-[$$-C09]* &quot;-&quot;??_-;_-@_-"/>
    <numFmt numFmtId="167" formatCode="_-&quot;$&quot;* #,##0_-;\-&quot;$&quot;* #,##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1" xfId="0" applyBorder="1"/>
    <xf numFmtId="0" fontId="0" fillId="2" borderId="1" xfId="0" applyFill="1" applyBorder="1"/>
    <xf numFmtId="0" fontId="1" fillId="2" borderId="1" xfId="0" applyFont="1" applyFill="1" applyBorder="1"/>
    <xf numFmtId="0" fontId="2" fillId="3" borderId="1" xfId="0" applyFont="1" applyFill="1" applyBorder="1"/>
    <xf numFmtId="0" fontId="4" fillId="0" borderId="1" xfId="0" applyFont="1" applyBorder="1"/>
    <xf numFmtId="165" fontId="4" fillId="4" borderId="1" xfId="1" applyNumberFormat="1" applyFont="1" applyFill="1" applyBorder="1" applyAlignment="1">
      <alignment horizontal="right"/>
    </xf>
    <xf numFmtId="0" fontId="0" fillId="0" borderId="1" xfId="0" applyBorder="1" applyAlignment="1">
      <alignment horizontal="left" indent="1"/>
    </xf>
    <xf numFmtId="0" fontId="0" fillId="5" borderId="1" xfId="0" applyFill="1" applyBorder="1"/>
    <xf numFmtId="0" fontId="0" fillId="5" borderId="1" xfId="0" applyFill="1" applyBorder="1" applyAlignment="1">
      <alignment horizontal="left"/>
    </xf>
    <xf numFmtId="0" fontId="0" fillId="2" borderId="3" xfId="0" applyFill="1" applyBorder="1"/>
    <xf numFmtId="0" fontId="0" fillId="2" borderId="4" xfId="0" applyFill="1" applyBorder="1"/>
    <xf numFmtId="166" fontId="2" fillId="3" borderId="1" xfId="0" applyNumberFormat="1" applyFont="1" applyFill="1" applyBorder="1"/>
    <xf numFmtId="167" fontId="1" fillId="2" borderId="1" xfId="2" applyNumberFormat="1" applyFont="1" applyFill="1" applyBorder="1"/>
    <xf numFmtId="167" fontId="0" fillId="0" borderId="1" xfId="2" applyNumberFormat="1" applyFont="1" applyBorder="1"/>
    <xf numFmtId="167" fontId="2" fillId="3" borderId="1" xfId="2" applyNumberFormat="1" applyFont="1" applyFill="1" applyBorder="1"/>
    <xf numFmtId="14" fontId="0" fillId="0" borderId="0" xfId="0" applyNumberFormat="1"/>
    <xf numFmtId="0" fontId="0" fillId="4" borderId="1" xfId="0" applyFill="1" applyBorder="1"/>
    <xf numFmtId="0" fontId="0" fillId="4" borderId="1" xfId="0" applyFill="1" applyBorder="1" applyAlignment="1">
      <alignment horizontal="left" indent="1"/>
    </xf>
    <xf numFmtId="167" fontId="0" fillId="5" borderId="1" xfId="2" applyNumberFormat="1" applyFont="1" applyFill="1" applyBorder="1"/>
    <xf numFmtId="167" fontId="0" fillId="0" borderId="1" xfId="2" applyNumberFormat="1" applyFont="1" applyFill="1" applyBorder="1"/>
    <xf numFmtId="167" fontId="0" fillId="0" borderId="0" xfId="2" applyNumberFormat="1" applyFont="1"/>
    <xf numFmtId="0" fontId="5" fillId="4" borderId="0" xfId="0" applyFont="1" applyFill="1"/>
    <xf numFmtId="0" fontId="5" fillId="4" borderId="1" xfId="0" applyFont="1" applyFill="1" applyBorder="1"/>
    <xf numFmtId="167" fontId="5" fillId="4" borderId="1" xfId="2" applyNumberFormat="1" applyFont="1" applyFill="1" applyBorder="1"/>
    <xf numFmtId="0" fontId="0" fillId="2" borderId="2" xfId="0" applyFill="1" applyBorder="1"/>
    <xf numFmtId="167" fontId="0" fillId="0" borderId="0" xfId="0" applyNumberFormat="1"/>
    <xf numFmtId="167" fontId="7" fillId="6" borderId="1" xfId="0" applyNumberFormat="1" applyFont="1" applyFill="1" applyBorder="1"/>
  </cellXfs>
  <cellStyles count="4">
    <cellStyle name="Currency" xfId="2" builtinId="4"/>
    <cellStyle name="Normal" xfId="0" builtinId="0"/>
    <cellStyle name="Normal 2" xfId="3" xr:uid="{67C4AB39-75FE-41AF-9DF0-61CEA48FDF1D}"/>
    <cellStyle name="Per cent" xfId="1" builtinId="5"/>
  </cellStyles>
  <dxfs count="1">
    <dxf>
      <numFmt numFmtId="168" formatCode="d/mm/yyyy"/>
    </dxf>
  </dxfs>
  <tableStyles count="0" defaultTableStyle="TableStyleMedium2" defaultPivotStyle="PivotStyleLight16"/>
  <colors>
    <mruColors>
      <color rgb="FFFFFDD9"/>
      <color rgb="FFD60000"/>
      <color rgb="FF007A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F78240-73C3-416B-8D52-1C7626565701}" name="Table1" displayName="Table1" ref="A1:H986" totalsRowShown="0">
  <autoFilter ref="A1:H986" xr:uid="{D6F78240-73C3-416B-8D52-1C7626565701}">
    <filterColumn colId="1">
      <filters>
        <dateGroupItem year="2021" month="8" dateTimeGrouping="month"/>
      </filters>
    </filterColumn>
  </autoFilter>
  <tableColumns count="8">
    <tableColumn id="1" xr3:uid="{C05FFEFC-AB3F-41F9-BE5F-180F449DFCBE}" name="Bank Account"/>
    <tableColumn id="2" xr3:uid="{568E71E3-7E2A-43E9-8782-6D105EFC7079}" name="Date" dataDxfId="0"/>
    <tableColumn id="3" xr3:uid="{3FE1C591-333B-4F80-B182-D1A2D4A1E274}" name="Narrative"/>
    <tableColumn id="4" xr3:uid="{FDE30625-FC0C-4ECC-8E41-9F4A77B400B1}" name="Debit Amount"/>
    <tableColumn id="5" xr3:uid="{652DBFDF-0E72-4BD5-B5E3-3FD80C9915C3}" name="Credit Amount"/>
    <tableColumn id="6" xr3:uid="{05DBCDF5-DBC0-49C4-AC09-85CC8B6D01EF}" name="Balance"/>
    <tableColumn id="7" xr3:uid="{2752371D-863F-4694-8098-7B75BEF1833F}" name="Categories"/>
    <tableColumn id="8" xr3:uid="{DD47531A-3CBF-43BD-9754-B5B9FF470180}" name="Seria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P81"/>
  <sheetViews>
    <sheetView showGridLines="0" tabSelected="1" zoomScale="150" zoomScaleNormal="153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L55" sqref="L55"/>
    </sheetView>
  </sheetViews>
  <sheetFormatPr baseColWidth="10" defaultColWidth="8.83203125" defaultRowHeight="15" outlineLevelRow="2" x14ac:dyDescent="0.2"/>
  <cols>
    <col min="1" max="1" width="1" customWidth="1"/>
    <col min="2" max="2" width="42.6640625" bestFit="1" customWidth="1"/>
    <col min="3" max="3" width="2.1640625" customWidth="1"/>
    <col min="4" max="4" width="1.1640625" customWidth="1"/>
    <col min="5" max="16" width="12.33203125" bestFit="1" customWidth="1"/>
  </cols>
  <sheetData>
    <row r="1" spans="1:16" ht="7.5" customHeight="1" x14ac:dyDescent="0.2"/>
    <row r="2" spans="1:16" x14ac:dyDescent="0.2">
      <c r="B2" t="s">
        <v>864</v>
      </c>
      <c r="E2" s="27">
        <v>2025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3"/>
    </row>
    <row r="3" spans="1:16" x14ac:dyDescent="0.2">
      <c r="B3" t="s">
        <v>28</v>
      </c>
      <c r="E3" s="4" t="s">
        <v>6</v>
      </c>
      <c r="F3" s="4" t="s">
        <v>7</v>
      </c>
      <c r="G3" s="4" t="s">
        <v>12</v>
      </c>
      <c r="H3" s="4" t="s">
        <v>8</v>
      </c>
      <c r="I3" s="4" t="s">
        <v>13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10</v>
      </c>
      <c r="O3" s="4" t="s">
        <v>5</v>
      </c>
      <c r="P3" s="4" t="s">
        <v>11</v>
      </c>
    </row>
    <row r="4" spans="1:16" ht="7.5" customHeight="1" x14ac:dyDescent="0.2"/>
    <row r="5" spans="1:16" ht="15" customHeight="1" x14ac:dyDescent="0.2">
      <c r="B5" s="6" t="s">
        <v>15</v>
      </c>
      <c r="E5" s="14">
        <f t="shared" ref="E5:P5" si="0">E8-E36</f>
        <v>1403</v>
      </c>
      <c r="F5" s="14">
        <f t="shared" si="0"/>
        <v>1463</v>
      </c>
      <c r="G5" s="14">
        <f t="shared" si="0"/>
        <v>1523</v>
      </c>
      <c r="H5" s="14">
        <f t="shared" si="0"/>
        <v>1583</v>
      </c>
      <c r="I5" s="14">
        <f t="shared" si="0"/>
        <v>1645</v>
      </c>
      <c r="J5" s="14">
        <f t="shared" si="0"/>
        <v>1705</v>
      </c>
      <c r="K5" s="14">
        <f t="shared" si="0"/>
        <v>1768</v>
      </c>
      <c r="L5" s="14">
        <f t="shared" si="0"/>
        <v>1830</v>
      </c>
      <c r="M5" s="14">
        <f t="shared" si="0"/>
        <v>1892</v>
      </c>
      <c r="N5" s="14">
        <f t="shared" si="0"/>
        <v>1801</v>
      </c>
      <c r="O5" s="14">
        <f t="shared" si="0"/>
        <v>1710</v>
      </c>
      <c r="P5" s="14">
        <f t="shared" si="0"/>
        <v>1952</v>
      </c>
    </row>
    <row r="6" spans="1:16" ht="15" customHeight="1" x14ac:dyDescent="0.2">
      <c r="B6" s="7" t="s">
        <v>16</v>
      </c>
      <c r="E6" s="8">
        <f>IFERROR((E5-#REF!)/#REF!,0)</f>
        <v>0</v>
      </c>
      <c r="F6" s="8">
        <f>IFERROR((F5-E5)/E5,0)</f>
        <v>4.2765502494654314E-2</v>
      </c>
      <c r="G6" s="8">
        <f>IFERROR((G5-F5)/F5,0)</f>
        <v>4.1011619958988381E-2</v>
      </c>
      <c r="H6" s="8">
        <f t="shared" ref="H6" si="1">IFERROR((H5-G5)/G5,0)</f>
        <v>3.9395929087327641E-2</v>
      </c>
      <c r="I6" s="8">
        <f>IFERROR((I5-H5)/H5,0)</f>
        <v>3.9166140240050537E-2</v>
      </c>
      <c r="J6" s="8">
        <f t="shared" ref="J6" si="2">IFERROR((J5-I5)/I5,0)</f>
        <v>3.64741641337386E-2</v>
      </c>
      <c r="K6" s="8">
        <f t="shared" ref="K6" si="3">IFERROR((K5-J5)/J5,0)</f>
        <v>3.6950146627565982E-2</v>
      </c>
      <c r="L6" s="8">
        <f>IFERROR((L5-K5)/K5,0)</f>
        <v>3.5067873303167421E-2</v>
      </c>
      <c r="M6" s="8">
        <f t="shared" ref="M6" si="4">IFERROR((M5-L5)/L5,0)</f>
        <v>3.3879781420765025E-2</v>
      </c>
      <c r="N6" s="8">
        <f t="shared" ref="N6" si="5">IFERROR((N5-M5)/M5,0)</f>
        <v>-4.8097251585623682E-2</v>
      </c>
      <c r="O6" s="8">
        <f t="shared" ref="O6" si="6">IFERROR((O5-N5)/N5,0)</f>
        <v>-5.0527484730705161E-2</v>
      </c>
      <c r="P6" s="8">
        <f t="shared" ref="P6" si="7">IFERROR((P5-O5)/O5,0)</f>
        <v>0.1415204678362573</v>
      </c>
    </row>
    <row r="7" spans="1:16" ht="18" customHeight="1" x14ac:dyDescent="0.2"/>
    <row r="8" spans="1:16" s="2" customFormat="1" x14ac:dyDescent="0.2">
      <c r="A8"/>
      <c r="B8" s="5" t="s">
        <v>0</v>
      </c>
      <c r="C8"/>
      <c r="D8"/>
      <c r="E8" s="15">
        <f t="shared" ref="E8:P8" si="8">E9+E13+E16+E20+E25+E28+E32</f>
        <v>3810</v>
      </c>
      <c r="F8" s="15">
        <f t="shared" si="8"/>
        <v>3839</v>
      </c>
      <c r="G8" s="15">
        <f t="shared" si="8"/>
        <v>3868</v>
      </c>
      <c r="H8" s="15">
        <f t="shared" si="8"/>
        <v>3897</v>
      </c>
      <c r="I8" s="15">
        <f t="shared" si="8"/>
        <v>3928</v>
      </c>
      <c r="J8" s="15">
        <f t="shared" si="8"/>
        <v>3957</v>
      </c>
      <c r="K8" s="15">
        <f t="shared" si="8"/>
        <v>3989</v>
      </c>
      <c r="L8" s="15">
        <f t="shared" si="8"/>
        <v>4020</v>
      </c>
      <c r="M8" s="15">
        <f t="shared" si="8"/>
        <v>4052</v>
      </c>
      <c r="N8" s="15">
        <f t="shared" si="8"/>
        <v>3931</v>
      </c>
      <c r="O8" s="15">
        <f t="shared" si="8"/>
        <v>3810</v>
      </c>
      <c r="P8" s="15">
        <f t="shared" si="8"/>
        <v>4022</v>
      </c>
    </row>
    <row r="9" spans="1:16" outlineLevel="1" collapsed="1" x14ac:dyDescent="0.2">
      <c r="B9" s="10" t="s">
        <v>20</v>
      </c>
      <c r="E9" s="21">
        <f t="shared" ref="E9:P9" si="9">SUM(E10:E12)</f>
        <v>0</v>
      </c>
      <c r="F9" s="21">
        <f t="shared" si="9"/>
        <v>0</v>
      </c>
      <c r="G9" s="21">
        <f t="shared" si="9"/>
        <v>0</v>
      </c>
      <c r="H9" s="21">
        <f t="shared" si="9"/>
        <v>0</v>
      </c>
      <c r="I9" s="21">
        <f t="shared" si="9"/>
        <v>0</v>
      </c>
      <c r="J9" s="21">
        <f t="shared" si="9"/>
        <v>0</v>
      </c>
      <c r="K9" s="21">
        <f t="shared" si="9"/>
        <v>0</v>
      </c>
      <c r="L9" s="21">
        <f t="shared" si="9"/>
        <v>0</v>
      </c>
      <c r="M9" s="21">
        <f t="shared" si="9"/>
        <v>0</v>
      </c>
      <c r="N9" s="21">
        <f t="shared" si="9"/>
        <v>0</v>
      </c>
      <c r="O9" s="21">
        <f t="shared" si="9"/>
        <v>0</v>
      </c>
      <c r="P9" s="21">
        <f t="shared" si="9"/>
        <v>0</v>
      </c>
    </row>
    <row r="10" spans="1:16" hidden="1" outlineLevel="2" x14ac:dyDescent="0.2">
      <c r="B10" s="9" t="s">
        <v>869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6" hidden="1" outlineLevel="2" x14ac:dyDescent="0.2">
      <c r="B11" s="9" t="s">
        <v>870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</row>
    <row r="12" spans="1:16" hidden="1" outlineLevel="2" x14ac:dyDescent="0.2">
      <c r="B12" s="9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spans="1:16" outlineLevel="1" collapsed="1" x14ac:dyDescent="0.2">
      <c r="B13" s="10" t="s">
        <v>868</v>
      </c>
      <c r="E13" s="21">
        <f t="shared" ref="E13:P13" si="10">SUM(E14:E14)</f>
        <v>10</v>
      </c>
      <c r="F13" s="21">
        <f t="shared" si="10"/>
        <v>9</v>
      </c>
      <c r="G13" s="21">
        <f t="shared" si="10"/>
        <v>8</v>
      </c>
      <c r="H13" s="21">
        <f t="shared" si="10"/>
        <v>7</v>
      </c>
      <c r="I13" s="21">
        <f t="shared" si="10"/>
        <v>8</v>
      </c>
      <c r="J13" s="21">
        <f t="shared" si="10"/>
        <v>7</v>
      </c>
      <c r="K13" s="21">
        <f t="shared" si="10"/>
        <v>9</v>
      </c>
      <c r="L13" s="21">
        <f t="shared" si="10"/>
        <v>10</v>
      </c>
      <c r="M13" s="21">
        <f t="shared" si="10"/>
        <v>12</v>
      </c>
      <c r="N13" s="21">
        <f t="shared" si="10"/>
        <v>11</v>
      </c>
      <c r="O13" s="21">
        <f t="shared" si="10"/>
        <v>10</v>
      </c>
      <c r="P13" s="21">
        <f t="shared" si="10"/>
        <v>12</v>
      </c>
    </row>
    <row r="14" spans="1:16" hidden="1" outlineLevel="2" x14ac:dyDescent="0.2">
      <c r="B14" s="9" t="s">
        <v>871</v>
      </c>
      <c r="E14" s="16">
        <v>10</v>
      </c>
      <c r="F14" s="16">
        <v>9</v>
      </c>
      <c r="G14" s="16">
        <v>8</v>
      </c>
      <c r="H14" s="16">
        <v>7</v>
      </c>
      <c r="I14" s="16">
        <v>8</v>
      </c>
      <c r="J14" s="16">
        <v>7</v>
      </c>
      <c r="K14" s="16">
        <v>9</v>
      </c>
      <c r="L14" s="16">
        <v>10</v>
      </c>
      <c r="M14" s="16">
        <v>12</v>
      </c>
      <c r="N14" s="16">
        <v>11</v>
      </c>
      <c r="O14" s="16">
        <v>10</v>
      </c>
      <c r="P14" s="16">
        <v>12</v>
      </c>
    </row>
    <row r="15" spans="1:16" hidden="1" outlineLevel="2" x14ac:dyDescent="0.2">
      <c r="B15" s="9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16" outlineLevel="1" collapsed="1" x14ac:dyDescent="0.2">
      <c r="B16" s="11" t="s">
        <v>18</v>
      </c>
      <c r="E16" s="21">
        <f t="shared" ref="E16:P16" si="11">SUM(E17:E18)</f>
        <v>3000</v>
      </c>
      <c r="F16" s="21">
        <f t="shared" si="11"/>
        <v>3000</v>
      </c>
      <c r="G16" s="21">
        <f t="shared" si="11"/>
        <v>3000</v>
      </c>
      <c r="H16" s="21">
        <f t="shared" si="11"/>
        <v>3000</v>
      </c>
      <c r="I16" s="21">
        <f t="shared" si="11"/>
        <v>3000</v>
      </c>
      <c r="J16" s="21">
        <f t="shared" si="11"/>
        <v>3000</v>
      </c>
      <c r="K16" s="21">
        <f t="shared" si="11"/>
        <v>3000</v>
      </c>
      <c r="L16" s="21">
        <f t="shared" si="11"/>
        <v>3000</v>
      </c>
      <c r="M16" s="21">
        <f t="shared" si="11"/>
        <v>3000</v>
      </c>
      <c r="N16" s="21">
        <f t="shared" si="11"/>
        <v>3000</v>
      </c>
      <c r="O16" s="21">
        <f t="shared" si="11"/>
        <v>3000</v>
      </c>
      <c r="P16" s="21">
        <f t="shared" si="11"/>
        <v>3000</v>
      </c>
    </row>
    <row r="17" spans="1:16" ht="15" hidden="1" customHeight="1" outlineLevel="2" x14ac:dyDescent="0.2">
      <c r="B17" s="9" t="s">
        <v>866</v>
      </c>
      <c r="E17" s="16">
        <v>1000</v>
      </c>
      <c r="F17" s="16">
        <v>1000</v>
      </c>
      <c r="G17" s="16">
        <v>1000</v>
      </c>
      <c r="H17" s="16">
        <v>1000</v>
      </c>
      <c r="I17" s="16">
        <v>1000</v>
      </c>
      <c r="J17" s="16">
        <v>1000</v>
      </c>
      <c r="K17" s="16">
        <v>1000</v>
      </c>
      <c r="L17" s="16">
        <v>1000</v>
      </c>
      <c r="M17" s="16">
        <v>1000</v>
      </c>
      <c r="N17" s="16">
        <v>1000</v>
      </c>
      <c r="O17" s="16">
        <v>1000</v>
      </c>
      <c r="P17" s="16">
        <v>1000</v>
      </c>
    </row>
    <row r="18" spans="1:16" ht="15" hidden="1" customHeight="1" outlineLevel="2" x14ac:dyDescent="0.2">
      <c r="B18" s="9" t="s">
        <v>867</v>
      </c>
      <c r="E18" s="16">
        <v>2000</v>
      </c>
      <c r="F18" s="16">
        <v>2000</v>
      </c>
      <c r="G18" s="16">
        <v>2000</v>
      </c>
      <c r="H18" s="16">
        <v>2000</v>
      </c>
      <c r="I18" s="16">
        <v>2000</v>
      </c>
      <c r="J18" s="16">
        <v>2000</v>
      </c>
      <c r="K18" s="16">
        <v>2000</v>
      </c>
      <c r="L18" s="16">
        <v>2000</v>
      </c>
      <c r="M18" s="16">
        <v>2000</v>
      </c>
      <c r="N18" s="16">
        <v>2000</v>
      </c>
      <c r="O18" s="16">
        <v>2000</v>
      </c>
      <c r="P18" s="16">
        <v>2000</v>
      </c>
    </row>
    <row r="19" spans="1:16" ht="15" hidden="1" customHeight="1" outlineLevel="2" x14ac:dyDescent="0.2">
      <c r="B19" s="9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</row>
    <row r="20" spans="1:16" outlineLevel="1" collapsed="1" x14ac:dyDescent="0.2">
      <c r="A20" s="29" t="s">
        <v>863</v>
      </c>
      <c r="B20" s="11" t="s">
        <v>41</v>
      </c>
      <c r="E20" s="21">
        <f t="shared" ref="E20:L20" si="12">SUM(E21:E23)</f>
        <v>300</v>
      </c>
      <c r="F20" s="21">
        <f t="shared" si="12"/>
        <v>330</v>
      </c>
      <c r="G20" s="21">
        <f t="shared" si="12"/>
        <v>360</v>
      </c>
      <c r="H20" s="21">
        <f t="shared" si="12"/>
        <v>390</v>
      </c>
      <c r="I20" s="21">
        <f t="shared" si="12"/>
        <v>420</v>
      </c>
      <c r="J20" s="21">
        <f t="shared" si="12"/>
        <v>450</v>
      </c>
      <c r="K20" s="21">
        <f t="shared" si="12"/>
        <v>480</v>
      </c>
      <c r="L20" s="21">
        <f t="shared" si="12"/>
        <v>510</v>
      </c>
      <c r="M20" s="21">
        <f t="shared" ref="M20:P20" si="13">SUM(M21:M23)</f>
        <v>540</v>
      </c>
      <c r="N20" s="21">
        <f t="shared" si="13"/>
        <v>420</v>
      </c>
      <c r="O20" s="21">
        <f t="shared" si="13"/>
        <v>300</v>
      </c>
      <c r="P20" s="21">
        <f t="shared" si="13"/>
        <v>510</v>
      </c>
    </row>
    <row r="21" spans="1:16" ht="15" hidden="1" customHeight="1" outlineLevel="2" x14ac:dyDescent="0.2">
      <c r="B21" s="9" t="s">
        <v>40</v>
      </c>
      <c r="E21" s="16">
        <v>100</v>
      </c>
      <c r="F21" s="16">
        <v>110</v>
      </c>
      <c r="G21" s="16">
        <v>120</v>
      </c>
      <c r="H21" s="16">
        <v>130</v>
      </c>
      <c r="I21" s="16">
        <v>140</v>
      </c>
      <c r="J21" s="16">
        <v>150</v>
      </c>
      <c r="K21" s="16">
        <v>160</v>
      </c>
      <c r="L21" s="16">
        <v>170</v>
      </c>
      <c r="M21" s="16">
        <v>180</v>
      </c>
      <c r="N21" s="16">
        <v>140</v>
      </c>
      <c r="O21" s="16">
        <v>100</v>
      </c>
      <c r="P21" s="16">
        <v>170</v>
      </c>
    </row>
    <row r="22" spans="1:16" ht="15" hidden="1" customHeight="1" outlineLevel="2" x14ac:dyDescent="0.2">
      <c r="B22" s="9" t="s">
        <v>865</v>
      </c>
      <c r="E22" s="16">
        <v>100</v>
      </c>
      <c r="F22" s="16">
        <v>110</v>
      </c>
      <c r="G22" s="16">
        <v>120</v>
      </c>
      <c r="H22" s="16">
        <v>130</v>
      </c>
      <c r="I22" s="16">
        <v>140</v>
      </c>
      <c r="J22" s="16">
        <v>150</v>
      </c>
      <c r="K22" s="16">
        <v>160</v>
      </c>
      <c r="L22" s="16">
        <v>170</v>
      </c>
      <c r="M22" s="16">
        <v>180</v>
      </c>
      <c r="N22" s="16">
        <v>140</v>
      </c>
      <c r="O22" s="16">
        <v>100</v>
      </c>
      <c r="P22" s="16">
        <v>170</v>
      </c>
    </row>
    <row r="23" spans="1:16" ht="15" hidden="1" customHeight="1" outlineLevel="2" x14ac:dyDescent="0.2">
      <c r="B23" s="9" t="s">
        <v>886</v>
      </c>
      <c r="E23" s="16">
        <v>100</v>
      </c>
      <c r="F23" s="16">
        <v>110</v>
      </c>
      <c r="G23" s="16">
        <v>120</v>
      </c>
      <c r="H23" s="16">
        <v>130</v>
      </c>
      <c r="I23" s="16">
        <v>140</v>
      </c>
      <c r="J23" s="16">
        <v>150</v>
      </c>
      <c r="K23" s="16">
        <v>160</v>
      </c>
      <c r="L23" s="16">
        <v>170</v>
      </c>
      <c r="M23" s="16">
        <v>180</v>
      </c>
      <c r="N23" s="16">
        <v>140</v>
      </c>
      <c r="O23" s="16">
        <v>100</v>
      </c>
      <c r="P23" s="16">
        <v>170</v>
      </c>
    </row>
    <row r="24" spans="1:16" ht="15" hidden="1" customHeight="1" outlineLevel="2" x14ac:dyDescent="0.2">
      <c r="B24" s="9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</row>
    <row r="25" spans="1:16" outlineLevel="1" collapsed="1" x14ac:dyDescent="0.2">
      <c r="B25" s="10" t="s">
        <v>17</v>
      </c>
      <c r="E25" s="21">
        <f t="shared" ref="E25:P25" si="14">SUM(E26:E27)</f>
        <v>200</v>
      </c>
      <c r="F25" s="21">
        <f t="shared" si="14"/>
        <v>200</v>
      </c>
      <c r="G25" s="21">
        <f t="shared" si="14"/>
        <v>200</v>
      </c>
      <c r="H25" s="21">
        <f t="shared" si="14"/>
        <v>200</v>
      </c>
      <c r="I25" s="21">
        <f t="shared" si="14"/>
        <v>200</v>
      </c>
      <c r="J25" s="21">
        <f t="shared" si="14"/>
        <v>200</v>
      </c>
      <c r="K25" s="21">
        <f t="shared" si="14"/>
        <v>200</v>
      </c>
      <c r="L25" s="21">
        <f t="shared" si="14"/>
        <v>200</v>
      </c>
      <c r="M25" s="21">
        <f>SUM(M26:M27)</f>
        <v>200</v>
      </c>
      <c r="N25" s="21">
        <f t="shared" si="14"/>
        <v>200</v>
      </c>
      <c r="O25" s="21">
        <f t="shared" si="14"/>
        <v>200</v>
      </c>
      <c r="P25" s="21">
        <f t="shared" si="14"/>
        <v>200</v>
      </c>
    </row>
    <row r="26" spans="1:16" hidden="1" outlineLevel="2" x14ac:dyDescent="0.2">
      <c r="B26" s="9" t="s">
        <v>29</v>
      </c>
      <c r="E26" s="16">
        <v>100</v>
      </c>
      <c r="F26" s="16">
        <v>100</v>
      </c>
      <c r="G26" s="16">
        <v>100</v>
      </c>
      <c r="H26" s="16">
        <v>100</v>
      </c>
      <c r="I26" s="16">
        <v>100</v>
      </c>
      <c r="J26" s="16">
        <v>100</v>
      </c>
      <c r="K26" s="16">
        <v>100</v>
      </c>
      <c r="L26" s="16">
        <v>100</v>
      </c>
      <c r="M26" s="16">
        <v>100</v>
      </c>
      <c r="N26" s="16">
        <v>100</v>
      </c>
      <c r="O26" s="16">
        <v>100</v>
      </c>
      <c r="P26" s="16">
        <v>100</v>
      </c>
    </row>
    <row r="27" spans="1:16" hidden="1" outlineLevel="2" x14ac:dyDescent="0.2">
      <c r="B27" s="9" t="s">
        <v>43</v>
      </c>
      <c r="E27" s="16">
        <v>100</v>
      </c>
      <c r="F27" s="16">
        <v>100</v>
      </c>
      <c r="G27" s="16">
        <v>100</v>
      </c>
      <c r="H27" s="16">
        <v>100</v>
      </c>
      <c r="I27" s="16">
        <v>100</v>
      </c>
      <c r="J27" s="16">
        <v>100</v>
      </c>
      <c r="K27" s="16">
        <v>100</v>
      </c>
      <c r="L27" s="16">
        <v>100</v>
      </c>
      <c r="M27" s="16">
        <v>100</v>
      </c>
      <c r="N27" s="16">
        <v>100</v>
      </c>
      <c r="O27" s="16">
        <v>100</v>
      </c>
      <c r="P27" s="16">
        <v>100</v>
      </c>
    </row>
    <row r="28" spans="1:16" outlineLevel="1" collapsed="1" x14ac:dyDescent="0.2">
      <c r="B28" s="10" t="s">
        <v>23</v>
      </c>
      <c r="E28" s="21">
        <f t="shared" ref="E28:P28" si="15">SUM(E29:E31)</f>
        <v>100</v>
      </c>
      <c r="F28" s="21">
        <f t="shared" si="15"/>
        <v>100</v>
      </c>
      <c r="G28" s="21">
        <f t="shared" si="15"/>
        <v>100</v>
      </c>
      <c r="H28" s="21">
        <f t="shared" si="15"/>
        <v>100</v>
      </c>
      <c r="I28" s="21">
        <f t="shared" si="15"/>
        <v>100</v>
      </c>
      <c r="J28" s="21">
        <f t="shared" si="15"/>
        <v>100</v>
      </c>
      <c r="K28" s="21">
        <f t="shared" si="15"/>
        <v>100</v>
      </c>
      <c r="L28" s="21">
        <f t="shared" si="15"/>
        <v>100</v>
      </c>
      <c r="M28" s="21">
        <f t="shared" si="15"/>
        <v>100</v>
      </c>
      <c r="N28" s="21">
        <f t="shared" si="15"/>
        <v>100</v>
      </c>
      <c r="O28" s="21">
        <f t="shared" si="15"/>
        <v>100</v>
      </c>
      <c r="P28" s="21">
        <f t="shared" si="15"/>
        <v>100</v>
      </c>
    </row>
    <row r="29" spans="1:16" hidden="1" outlineLevel="2" x14ac:dyDescent="0.2">
      <c r="B29" s="9" t="s">
        <v>872</v>
      </c>
      <c r="E29" s="16">
        <v>100</v>
      </c>
      <c r="F29" s="16">
        <v>100</v>
      </c>
      <c r="G29" s="16">
        <v>100</v>
      </c>
      <c r="H29" s="16">
        <v>100</v>
      </c>
      <c r="I29" s="16">
        <v>100</v>
      </c>
      <c r="J29" s="16">
        <v>100</v>
      </c>
      <c r="K29" s="16">
        <v>100</v>
      </c>
      <c r="L29" s="16">
        <v>100</v>
      </c>
      <c r="M29" s="16">
        <v>100</v>
      </c>
      <c r="N29" s="16">
        <v>100</v>
      </c>
      <c r="O29" s="16">
        <v>100</v>
      </c>
      <c r="P29" s="16">
        <v>100</v>
      </c>
    </row>
    <row r="30" spans="1:16" hidden="1" outlineLevel="2" x14ac:dyDescent="0.2">
      <c r="B30" s="9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  <row r="31" spans="1:16" hidden="1" outlineLevel="2" x14ac:dyDescent="0.2">
      <c r="B31" s="9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spans="1:16" outlineLevel="1" collapsed="1" x14ac:dyDescent="0.2">
      <c r="B32" s="10" t="s">
        <v>21</v>
      </c>
      <c r="E32" s="21">
        <f t="shared" ref="E32:P32" si="16">SUM(E33:E34)</f>
        <v>200</v>
      </c>
      <c r="F32" s="21">
        <f t="shared" si="16"/>
        <v>200</v>
      </c>
      <c r="G32" s="21">
        <f t="shared" si="16"/>
        <v>200</v>
      </c>
      <c r="H32" s="21">
        <f t="shared" si="16"/>
        <v>200</v>
      </c>
      <c r="I32" s="21">
        <f t="shared" si="16"/>
        <v>200</v>
      </c>
      <c r="J32" s="21">
        <f t="shared" si="16"/>
        <v>200</v>
      </c>
      <c r="K32" s="21">
        <f t="shared" si="16"/>
        <v>200</v>
      </c>
      <c r="L32" s="21">
        <f t="shared" si="16"/>
        <v>200</v>
      </c>
      <c r="M32" s="21">
        <f t="shared" si="16"/>
        <v>200</v>
      </c>
      <c r="N32" s="21">
        <f t="shared" si="16"/>
        <v>200</v>
      </c>
      <c r="O32" s="21">
        <f t="shared" si="16"/>
        <v>200</v>
      </c>
      <c r="P32" s="21">
        <f t="shared" si="16"/>
        <v>200</v>
      </c>
    </row>
    <row r="33" spans="1:16" ht="15" hidden="1" customHeight="1" outlineLevel="2" x14ac:dyDescent="0.2">
      <c r="B33" s="9" t="s">
        <v>873</v>
      </c>
      <c r="E33" s="16">
        <v>200</v>
      </c>
      <c r="F33" s="16">
        <v>200</v>
      </c>
      <c r="G33" s="16">
        <v>200</v>
      </c>
      <c r="H33" s="16">
        <v>200</v>
      </c>
      <c r="I33" s="16">
        <v>200</v>
      </c>
      <c r="J33" s="16">
        <v>200</v>
      </c>
      <c r="K33" s="16">
        <v>200</v>
      </c>
      <c r="L33" s="16">
        <v>200</v>
      </c>
      <c r="M33" s="16">
        <v>200</v>
      </c>
      <c r="N33" s="16">
        <v>200</v>
      </c>
      <c r="O33" s="16">
        <v>200</v>
      </c>
      <c r="P33" s="16">
        <v>200</v>
      </c>
    </row>
    <row r="34" spans="1:16" ht="15" hidden="1" customHeight="1" outlineLevel="2" x14ac:dyDescent="0.2">
      <c r="B34" s="9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</row>
    <row r="35" spans="1:16" ht="7.5" customHeight="1" x14ac:dyDescent="0.2"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s="2" customFormat="1" x14ac:dyDescent="0.2">
      <c r="A36"/>
      <c r="B36" s="5" t="s">
        <v>9</v>
      </c>
      <c r="C36"/>
      <c r="D36"/>
      <c r="E36" s="15">
        <f>E37+E40</f>
        <v>2407</v>
      </c>
      <c r="F36" s="15">
        <f t="shared" ref="F36:P36" si="17">F37+F40</f>
        <v>2376</v>
      </c>
      <c r="G36" s="15">
        <f t="shared" si="17"/>
        <v>2345</v>
      </c>
      <c r="H36" s="15">
        <f t="shared" si="17"/>
        <v>2314</v>
      </c>
      <c r="I36" s="15">
        <f t="shared" si="17"/>
        <v>2283</v>
      </c>
      <c r="J36" s="15">
        <f t="shared" si="17"/>
        <v>2252</v>
      </c>
      <c r="K36" s="15">
        <f t="shared" si="17"/>
        <v>2221</v>
      </c>
      <c r="L36" s="15">
        <f t="shared" si="17"/>
        <v>2190</v>
      </c>
      <c r="M36" s="15">
        <f t="shared" si="17"/>
        <v>2160</v>
      </c>
      <c r="N36" s="15">
        <f t="shared" si="17"/>
        <v>2130</v>
      </c>
      <c r="O36" s="15">
        <f t="shared" si="17"/>
        <v>2100</v>
      </c>
      <c r="P36" s="15">
        <f t="shared" si="17"/>
        <v>2070</v>
      </c>
    </row>
    <row r="37" spans="1:16" outlineLevel="1" collapsed="1" x14ac:dyDescent="0.2">
      <c r="B37" s="10" t="s">
        <v>25</v>
      </c>
      <c r="E37" s="21">
        <f t="shared" ref="E37:P37" si="18">SUM(E38:E39)</f>
        <v>7</v>
      </c>
      <c r="F37" s="21">
        <f t="shared" si="18"/>
        <v>6</v>
      </c>
      <c r="G37" s="21">
        <f t="shared" si="18"/>
        <v>5</v>
      </c>
      <c r="H37" s="21">
        <f t="shared" si="18"/>
        <v>4</v>
      </c>
      <c r="I37" s="21">
        <f t="shared" si="18"/>
        <v>3</v>
      </c>
      <c r="J37" s="21">
        <f t="shared" si="18"/>
        <v>2</v>
      </c>
      <c r="K37" s="21">
        <f t="shared" si="18"/>
        <v>1</v>
      </c>
      <c r="L37" s="21">
        <f t="shared" si="18"/>
        <v>0</v>
      </c>
      <c r="M37" s="21">
        <f t="shared" si="18"/>
        <v>0</v>
      </c>
      <c r="N37" s="21">
        <f t="shared" si="18"/>
        <v>0</v>
      </c>
      <c r="O37" s="21">
        <f t="shared" si="18"/>
        <v>0</v>
      </c>
      <c r="P37" s="21">
        <f t="shared" si="18"/>
        <v>0</v>
      </c>
    </row>
    <row r="38" spans="1:16" hidden="1" outlineLevel="2" x14ac:dyDescent="0.2">
      <c r="B38" s="9" t="s">
        <v>24</v>
      </c>
      <c r="E38" s="16">
        <v>7</v>
      </c>
      <c r="F38" s="16">
        <v>6</v>
      </c>
      <c r="G38" s="16">
        <v>5</v>
      </c>
      <c r="H38" s="16">
        <v>4</v>
      </c>
      <c r="I38" s="16">
        <v>3</v>
      </c>
      <c r="J38" s="16">
        <v>2</v>
      </c>
      <c r="K38" s="16">
        <v>1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</row>
    <row r="39" spans="1:16" hidden="1" outlineLevel="2" x14ac:dyDescent="0.2">
      <c r="B39" s="9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</row>
    <row r="40" spans="1:16" outlineLevel="1" collapsed="1" x14ac:dyDescent="0.2">
      <c r="B40" s="10" t="s">
        <v>38</v>
      </c>
      <c r="E40" s="21">
        <f t="shared" ref="E40:P40" si="19">SUM(E41:E43)</f>
        <v>2400</v>
      </c>
      <c r="F40" s="21">
        <f t="shared" si="19"/>
        <v>2370</v>
      </c>
      <c r="G40" s="21">
        <f t="shared" si="19"/>
        <v>2340</v>
      </c>
      <c r="H40" s="21">
        <f t="shared" si="19"/>
        <v>2310</v>
      </c>
      <c r="I40" s="21">
        <f t="shared" si="19"/>
        <v>2280</v>
      </c>
      <c r="J40" s="21">
        <f t="shared" si="19"/>
        <v>2250</v>
      </c>
      <c r="K40" s="21">
        <f t="shared" si="19"/>
        <v>2220</v>
      </c>
      <c r="L40" s="21">
        <f t="shared" si="19"/>
        <v>2190</v>
      </c>
      <c r="M40" s="21">
        <f t="shared" si="19"/>
        <v>2160</v>
      </c>
      <c r="N40" s="21">
        <f t="shared" si="19"/>
        <v>2130</v>
      </c>
      <c r="O40" s="21">
        <f t="shared" si="19"/>
        <v>2100</v>
      </c>
      <c r="P40" s="21">
        <f t="shared" si="19"/>
        <v>2070</v>
      </c>
    </row>
    <row r="41" spans="1:16" hidden="1" outlineLevel="2" x14ac:dyDescent="0.2">
      <c r="B41" s="9" t="s">
        <v>866</v>
      </c>
      <c r="E41" s="16">
        <v>800</v>
      </c>
      <c r="F41" s="16">
        <v>790</v>
      </c>
      <c r="G41" s="16">
        <v>780</v>
      </c>
      <c r="H41" s="16">
        <v>770</v>
      </c>
      <c r="I41" s="16">
        <v>760</v>
      </c>
      <c r="J41" s="16">
        <v>750</v>
      </c>
      <c r="K41" s="16">
        <v>740</v>
      </c>
      <c r="L41" s="16">
        <v>730</v>
      </c>
      <c r="M41" s="16">
        <v>720</v>
      </c>
      <c r="N41" s="16">
        <v>710</v>
      </c>
      <c r="O41" s="16">
        <v>700</v>
      </c>
      <c r="P41" s="16">
        <v>690</v>
      </c>
    </row>
    <row r="42" spans="1:16" hidden="1" outlineLevel="2" x14ac:dyDescent="0.2">
      <c r="B42" s="9" t="s">
        <v>867</v>
      </c>
      <c r="E42" s="16">
        <v>1600</v>
      </c>
      <c r="F42" s="16">
        <v>1580</v>
      </c>
      <c r="G42" s="16">
        <v>1560</v>
      </c>
      <c r="H42" s="16">
        <v>1540</v>
      </c>
      <c r="I42" s="16">
        <v>1520</v>
      </c>
      <c r="J42" s="16">
        <v>1500</v>
      </c>
      <c r="K42" s="16">
        <v>1480</v>
      </c>
      <c r="L42" s="16">
        <v>1460</v>
      </c>
      <c r="M42" s="16">
        <v>1440</v>
      </c>
      <c r="N42" s="16">
        <v>1420</v>
      </c>
      <c r="O42" s="16">
        <v>1400</v>
      </c>
      <c r="P42" s="16">
        <v>1380</v>
      </c>
    </row>
    <row r="43" spans="1:16" hidden="1" outlineLevel="2" x14ac:dyDescent="0.2">
      <c r="B43" s="9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</row>
    <row r="44" spans="1:16" x14ac:dyDescent="0.2"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s="2" customFormat="1" x14ac:dyDescent="0.2">
      <c r="A45"/>
      <c r="B45" s="6" t="s">
        <v>19</v>
      </c>
      <c r="C45"/>
      <c r="D45"/>
      <c r="E45" s="17">
        <f t="shared" ref="E45:P45" si="20">E47-E54</f>
        <v>31.5</v>
      </c>
      <c r="F45" s="17">
        <f t="shared" si="20"/>
        <v>31.625</v>
      </c>
      <c r="G45" s="17">
        <f t="shared" si="20"/>
        <v>31.75</v>
      </c>
      <c r="H45" s="17">
        <f t="shared" si="20"/>
        <v>41.875</v>
      </c>
      <c r="I45" s="17">
        <f t="shared" si="20"/>
        <v>42</v>
      </c>
      <c r="J45" s="17">
        <f t="shared" si="20"/>
        <v>42.125</v>
      </c>
      <c r="K45" s="17">
        <f t="shared" si="20"/>
        <v>42.25</v>
      </c>
      <c r="L45" s="17">
        <f t="shared" si="20"/>
        <v>42.375</v>
      </c>
      <c r="M45" s="17">
        <f t="shared" si="20"/>
        <v>42.5</v>
      </c>
      <c r="N45" s="17">
        <f t="shared" si="20"/>
        <v>42.625</v>
      </c>
      <c r="O45" s="17">
        <f t="shared" si="20"/>
        <v>52.75</v>
      </c>
      <c r="P45" s="17">
        <f t="shared" si="20"/>
        <v>52.875</v>
      </c>
    </row>
    <row r="46" spans="1:16" ht="7.5" customHeight="1" x14ac:dyDescent="0.2"/>
    <row r="47" spans="1:16" s="2" customFormat="1" x14ac:dyDescent="0.2">
      <c r="A47"/>
      <c r="B47" s="5" t="s">
        <v>26</v>
      </c>
      <c r="C47"/>
      <c r="D47"/>
      <c r="E47" s="15">
        <f t="shared" ref="E47:P47" si="21">SUM(E48:E52)</f>
        <v>100</v>
      </c>
      <c r="F47" s="15">
        <f t="shared" si="21"/>
        <v>100</v>
      </c>
      <c r="G47" s="15">
        <f t="shared" si="21"/>
        <v>100</v>
      </c>
      <c r="H47" s="15">
        <f t="shared" si="21"/>
        <v>110</v>
      </c>
      <c r="I47" s="15">
        <f t="shared" si="21"/>
        <v>110</v>
      </c>
      <c r="J47" s="15">
        <f t="shared" si="21"/>
        <v>110</v>
      </c>
      <c r="K47" s="15">
        <f t="shared" si="21"/>
        <v>110</v>
      </c>
      <c r="L47" s="15">
        <f t="shared" si="21"/>
        <v>110</v>
      </c>
      <c r="M47" s="15">
        <f t="shared" si="21"/>
        <v>110</v>
      </c>
      <c r="N47" s="15">
        <f t="shared" si="21"/>
        <v>110</v>
      </c>
      <c r="O47" s="15">
        <f t="shared" si="21"/>
        <v>120</v>
      </c>
      <c r="P47" s="15">
        <f t="shared" si="21"/>
        <v>120</v>
      </c>
    </row>
    <row r="48" spans="1:16" outlineLevel="1" x14ac:dyDescent="0.2">
      <c r="B48" s="3" t="s">
        <v>874</v>
      </c>
      <c r="E48" s="16">
        <v>60</v>
      </c>
      <c r="F48" s="16">
        <v>60</v>
      </c>
      <c r="G48" s="16">
        <v>60</v>
      </c>
      <c r="H48" s="16">
        <v>60</v>
      </c>
      <c r="I48" s="16">
        <v>60</v>
      </c>
      <c r="J48" s="16">
        <v>60</v>
      </c>
      <c r="K48" s="16">
        <v>60</v>
      </c>
      <c r="L48" s="16">
        <v>60</v>
      </c>
      <c r="M48" s="16">
        <v>60</v>
      </c>
      <c r="N48" s="16">
        <v>60</v>
      </c>
      <c r="O48" s="16">
        <v>60</v>
      </c>
      <c r="P48" s="16">
        <v>60</v>
      </c>
    </row>
    <row r="49" spans="1:16" outlineLevel="1" x14ac:dyDescent="0.2">
      <c r="B49" s="3" t="s">
        <v>875</v>
      </c>
      <c r="E49" s="16">
        <v>10</v>
      </c>
      <c r="F49" s="16">
        <v>10</v>
      </c>
      <c r="G49" s="16">
        <v>10</v>
      </c>
      <c r="H49" s="16">
        <v>20</v>
      </c>
      <c r="I49" s="16">
        <v>20</v>
      </c>
      <c r="J49" s="16">
        <v>20</v>
      </c>
      <c r="K49" s="16">
        <v>20</v>
      </c>
      <c r="L49" s="16">
        <v>20</v>
      </c>
      <c r="M49" s="16">
        <v>20</v>
      </c>
      <c r="N49" s="16">
        <v>20</v>
      </c>
      <c r="O49" s="16">
        <v>30</v>
      </c>
      <c r="P49" s="16">
        <v>30</v>
      </c>
    </row>
    <row r="50" spans="1:16" outlineLevel="1" x14ac:dyDescent="0.2">
      <c r="B50" s="3" t="s">
        <v>876</v>
      </c>
      <c r="E50" s="16">
        <v>10</v>
      </c>
      <c r="F50" s="16">
        <v>10</v>
      </c>
      <c r="G50" s="16">
        <v>10</v>
      </c>
      <c r="H50" s="16">
        <v>10</v>
      </c>
      <c r="I50" s="16">
        <v>10</v>
      </c>
      <c r="J50" s="16">
        <v>10</v>
      </c>
      <c r="K50" s="16">
        <v>10</v>
      </c>
      <c r="L50" s="16">
        <v>10</v>
      </c>
      <c r="M50" s="16">
        <v>10</v>
      </c>
      <c r="N50" s="16">
        <v>10</v>
      </c>
      <c r="O50" s="16">
        <v>10</v>
      </c>
      <c r="P50" s="16">
        <v>10</v>
      </c>
    </row>
    <row r="51" spans="1:16" outlineLevel="1" x14ac:dyDescent="0.2">
      <c r="B51" s="3" t="s">
        <v>877</v>
      </c>
      <c r="E51" s="16">
        <v>20</v>
      </c>
      <c r="F51" s="16">
        <v>20</v>
      </c>
      <c r="G51" s="16">
        <v>20</v>
      </c>
      <c r="H51" s="16">
        <v>20</v>
      </c>
      <c r="I51" s="16">
        <v>20</v>
      </c>
      <c r="J51" s="16">
        <v>20</v>
      </c>
      <c r="K51" s="16">
        <v>20</v>
      </c>
      <c r="L51" s="16">
        <v>20</v>
      </c>
      <c r="M51" s="16">
        <v>20</v>
      </c>
      <c r="N51" s="16">
        <v>20</v>
      </c>
      <c r="O51" s="16">
        <v>20</v>
      </c>
      <c r="P51" s="16">
        <v>20</v>
      </c>
    </row>
    <row r="52" spans="1:16" s="24" customFormat="1" outlineLevel="1" x14ac:dyDescent="0.2">
      <c r="B52" s="25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</row>
    <row r="53" spans="1:16" ht="7.5" customHeight="1" x14ac:dyDescent="0.2"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</row>
    <row r="54" spans="1:16" s="2" customFormat="1" x14ac:dyDescent="0.2">
      <c r="A54"/>
      <c r="B54" s="5" t="s">
        <v>14</v>
      </c>
      <c r="C54"/>
      <c r="D54"/>
      <c r="E54" s="15">
        <f t="shared" ref="E54:P54" si="22">E55+E68+E73+E77</f>
        <v>68.5</v>
      </c>
      <c r="F54" s="15">
        <f t="shared" si="22"/>
        <v>68.375</v>
      </c>
      <c r="G54" s="15">
        <f t="shared" si="22"/>
        <v>68.25</v>
      </c>
      <c r="H54" s="15">
        <f t="shared" si="22"/>
        <v>68.125</v>
      </c>
      <c r="I54" s="15">
        <f t="shared" si="22"/>
        <v>68</v>
      </c>
      <c r="J54" s="15">
        <f t="shared" si="22"/>
        <v>67.875</v>
      </c>
      <c r="K54" s="15">
        <f t="shared" si="22"/>
        <v>67.75</v>
      </c>
      <c r="L54" s="15">
        <f t="shared" si="22"/>
        <v>67.625</v>
      </c>
      <c r="M54" s="15">
        <f t="shared" si="22"/>
        <v>67.5</v>
      </c>
      <c r="N54" s="15">
        <f t="shared" si="22"/>
        <v>67.375</v>
      </c>
      <c r="O54" s="15">
        <f t="shared" si="22"/>
        <v>67.25</v>
      </c>
      <c r="P54" s="15">
        <f t="shared" si="22"/>
        <v>67.125</v>
      </c>
    </row>
    <row r="55" spans="1:16" outlineLevel="1" collapsed="1" x14ac:dyDescent="0.2">
      <c r="B55" s="10" t="s">
        <v>878</v>
      </c>
      <c r="E55" s="21">
        <f t="shared" ref="E55:P55" si="23">SUM(E56:E67)</f>
        <v>44.5</v>
      </c>
      <c r="F55" s="21">
        <f t="shared" si="23"/>
        <v>44.5</v>
      </c>
      <c r="G55" s="21">
        <f t="shared" si="23"/>
        <v>44.5</v>
      </c>
      <c r="H55" s="21">
        <f t="shared" si="23"/>
        <v>44.5</v>
      </c>
      <c r="I55" s="21">
        <f t="shared" si="23"/>
        <v>44.5</v>
      </c>
      <c r="J55" s="21">
        <f t="shared" si="23"/>
        <v>44.5</v>
      </c>
      <c r="K55" s="21">
        <f t="shared" si="23"/>
        <v>44.5</v>
      </c>
      <c r="L55" s="21">
        <f t="shared" si="23"/>
        <v>44.5</v>
      </c>
      <c r="M55" s="21">
        <f t="shared" si="23"/>
        <v>44.5</v>
      </c>
      <c r="N55" s="21">
        <f t="shared" si="23"/>
        <v>44.5</v>
      </c>
      <c r="O55" s="21">
        <f t="shared" si="23"/>
        <v>44.5</v>
      </c>
      <c r="P55" s="21">
        <f t="shared" si="23"/>
        <v>44.5</v>
      </c>
    </row>
    <row r="56" spans="1:16" s="2" customFormat="1" hidden="1" outlineLevel="2" x14ac:dyDescent="0.2">
      <c r="A56"/>
      <c r="B56" s="9" t="s">
        <v>862</v>
      </c>
      <c r="C56"/>
      <c r="D56"/>
      <c r="E56" s="22">
        <v>15</v>
      </c>
      <c r="F56" s="22">
        <v>15</v>
      </c>
      <c r="G56" s="22">
        <v>15</v>
      </c>
      <c r="H56" s="22">
        <v>15</v>
      </c>
      <c r="I56" s="22">
        <v>15</v>
      </c>
      <c r="J56" s="22">
        <v>15</v>
      </c>
      <c r="K56" s="22">
        <v>15</v>
      </c>
      <c r="L56" s="22">
        <v>15</v>
      </c>
      <c r="M56" s="22">
        <v>15</v>
      </c>
      <c r="N56" s="22">
        <v>15</v>
      </c>
      <c r="O56" s="22">
        <v>15</v>
      </c>
      <c r="P56" s="22">
        <v>15</v>
      </c>
    </row>
    <row r="57" spans="1:16" s="2" customFormat="1" hidden="1" outlineLevel="2" x14ac:dyDescent="0.2">
      <c r="A57"/>
      <c r="B57" s="20" t="s">
        <v>31</v>
      </c>
      <c r="C57"/>
      <c r="D57"/>
      <c r="E57" s="22">
        <v>5</v>
      </c>
      <c r="F57" s="22">
        <v>5</v>
      </c>
      <c r="G57" s="22">
        <v>5</v>
      </c>
      <c r="H57" s="22">
        <v>5</v>
      </c>
      <c r="I57" s="22">
        <v>5</v>
      </c>
      <c r="J57" s="22">
        <v>5</v>
      </c>
      <c r="K57" s="22">
        <v>5</v>
      </c>
      <c r="L57" s="22">
        <v>5</v>
      </c>
      <c r="M57" s="22">
        <v>5</v>
      </c>
      <c r="N57" s="22">
        <v>5</v>
      </c>
      <c r="O57" s="22">
        <v>5</v>
      </c>
      <c r="P57" s="22">
        <v>5</v>
      </c>
    </row>
    <row r="58" spans="1:16" s="2" customFormat="1" hidden="1" outlineLevel="2" x14ac:dyDescent="0.2">
      <c r="A58"/>
      <c r="B58" s="20" t="s">
        <v>32</v>
      </c>
      <c r="C58"/>
      <c r="D58"/>
      <c r="E58" s="22">
        <v>4</v>
      </c>
      <c r="F58" s="22">
        <v>4</v>
      </c>
      <c r="G58" s="22">
        <v>4</v>
      </c>
      <c r="H58" s="22">
        <v>4</v>
      </c>
      <c r="I58" s="22">
        <v>4</v>
      </c>
      <c r="J58" s="22">
        <v>4</v>
      </c>
      <c r="K58" s="22">
        <v>4</v>
      </c>
      <c r="L58" s="22">
        <v>4</v>
      </c>
      <c r="M58" s="22">
        <v>4</v>
      </c>
      <c r="N58" s="22">
        <v>4</v>
      </c>
      <c r="O58" s="22">
        <v>4</v>
      </c>
      <c r="P58" s="22">
        <v>4</v>
      </c>
    </row>
    <row r="59" spans="1:16" s="2" customFormat="1" hidden="1" outlineLevel="2" x14ac:dyDescent="0.2">
      <c r="A59"/>
      <c r="B59" s="20" t="s">
        <v>861</v>
      </c>
      <c r="C59"/>
      <c r="D59"/>
      <c r="E59" s="22">
        <v>0.5</v>
      </c>
      <c r="F59" s="22">
        <v>0.5</v>
      </c>
      <c r="G59" s="22">
        <v>0.5</v>
      </c>
      <c r="H59" s="22">
        <v>0.5</v>
      </c>
      <c r="I59" s="22">
        <v>0.5</v>
      </c>
      <c r="J59" s="22">
        <v>0.5</v>
      </c>
      <c r="K59" s="22">
        <v>0.5</v>
      </c>
      <c r="L59" s="22">
        <v>0.5</v>
      </c>
      <c r="M59" s="22">
        <v>0.5</v>
      </c>
      <c r="N59" s="22">
        <v>0.5</v>
      </c>
      <c r="O59" s="22">
        <v>0.5</v>
      </c>
      <c r="P59" s="22">
        <v>0.5</v>
      </c>
    </row>
    <row r="60" spans="1:16" s="2" customFormat="1" hidden="1" outlineLevel="2" x14ac:dyDescent="0.2">
      <c r="A60"/>
      <c r="B60" s="20" t="s">
        <v>881</v>
      </c>
      <c r="C60"/>
      <c r="D60"/>
      <c r="E60" s="22">
        <v>1</v>
      </c>
      <c r="F60" s="22">
        <v>1</v>
      </c>
      <c r="G60" s="22">
        <v>1</v>
      </c>
      <c r="H60" s="22">
        <v>1</v>
      </c>
      <c r="I60" s="22">
        <v>1</v>
      </c>
      <c r="J60" s="22">
        <v>1</v>
      </c>
      <c r="K60" s="22">
        <v>1</v>
      </c>
      <c r="L60" s="22">
        <v>1</v>
      </c>
      <c r="M60" s="22">
        <v>1</v>
      </c>
      <c r="N60" s="22">
        <v>1</v>
      </c>
      <c r="O60" s="22">
        <v>1</v>
      </c>
      <c r="P60" s="22">
        <v>1</v>
      </c>
    </row>
    <row r="61" spans="1:16" s="2" customFormat="1" hidden="1" outlineLevel="2" x14ac:dyDescent="0.2">
      <c r="A61"/>
      <c r="B61" s="20" t="s">
        <v>34</v>
      </c>
      <c r="C61"/>
      <c r="D61"/>
      <c r="E61" s="22">
        <v>2</v>
      </c>
      <c r="F61" s="22">
        <v>2</v>
      </c>
      <c r="G61" s="22">
        <v>2</v>
      </c>
      <c r="H61" s="22">
        <v>2</v>
      </c>
      <c r="I61" s="22">
        <v>2</v>
      </c>
      <c r="J61" s="22">
        <v>2</v>
      </c>
      <c r="K61" s="22">
        <v>2</v>
      </c>
      <c r="L61" s="22">
        <v>2</v>
      </c>
      <c r="M61" s="22">
        <v>2</v>
      </c>
      <c r="N61" s="22">
        <v>2</v>
      </c>
      <c r="O61" s="22">
        <v>2</v>
      </c>
      <c r="P61" s="22">
        <v>2</v>
      </c>
    </row>
    <row r="62" spans="1:16" s="2" customFormat="1" hidden="1" outlineLevel="2" x14ac:dyDescent="0.2">
      <c r="A62"/>
      <c r="B62" s="20" t="s">
        <v>33</v>
      </c>
      <c r="C62"/>
      <c r="D62"/>
      <c r="E62" s="22">
        <v>2</v>
      </c>
      <c r="F62" s="22">
        <v>2</v>
      </c>
      <c r="G62" s="22">
        <v>2</v>
      </c>
      <c r="H62" s="22">
        <v>2</v>
      </c>
      <c r="I62" s="22">
        <v>2</v>
      </c>
      <c r="J62" s="22">
        <v>2</v>
      </c>
      <c r="K62" s="22">
        <v>2</v>
      </c>
      <c r="L62" s="22">
        <v>2</v>
      </c>
      <c r="M62" s="22">
        <v>2</v>
      </c>
      <c r="N62" s="22">
        <v>2</v>
      </c>
      <c r="O62" s="22">
        <v>2</v>
      </c>
      <c r="P62" s="22">
        <v>2</v>
      </c>
    </row>
    <row r="63" spans="1:16" s="2" customFormat="1" hidden="1" outlineLevel="2" x14ac:dyDescent="0.2">
      <c r="A63"/>
      <c r="B63" s="20" t="s">
        <v>860</v>
      </c>
      <c r="C63"/>
      <c r="D63"/>
      <c r="E63" s="22">
        <v>3</v>
      </c>
      <c r="F63" s="22">
        <v>3</v>
      </c>
      <c r="G63" s="22">
        <v>3</v>
      </c>
      <c r="H63" s="22">
        <v>3</v>
      </c>
      <c r="I63" s="22">
        <v>3</v>
      </c>
      <c r="J63" s="22">
        <v>3</v>
      </c>
      <c r="K63" s="22">
        <v>3</v>
      </c>
      <c r="L63" s="22">
        <v>3</v>
      </c>
      <c r="M63" s="22">
        <v>3</v>
      </c>
      <c r="N63" s="22">
        <v>3</v>
      </c>
      <c r="O63" s="22">
        <v>3</v>
      </c>
      <c r="P63" s="22">
        <v>3</v>
      </c>
    </row>
    <row r="64" spans="1:16" s="2" customFormat="1" hidden="1" outlineLevel="2" x14ac:dyDescent="0.2">
      <c r="A64"/>
      <c r="B64" s="20" t="s">
        <v>36</v>
      </c>
      <c r="C64"/>
      <c r="D64"/>
      <c r="E64" s="22">
        <v>2</v>
      </c>
      <c r="F64" s="22">
        <v>2</v>
      </c>
      <c r="G64" s="22">
        <v>2</v>
      </c>
      <c r="H64" s="22">
        <v>2</v>
      </c>
      <c r="I64" s="22">
        <v>2</v>
      </c>
      <c r="J64" s="22">
        <v>2</v>
      </c>
      <c r="K64" s="22">
        <v>2</v>
      </c>
      <c r="L64" s="22">
        <v>2</v>
      </c>
      <c r="M64" s="22">
        <v>2</v>
      </c>
      <c r="N64" s="22">
        <v>2</v>
      </c>
      <c r="O64" s="22">
        <v>2</v>
      </c>
      <c r="P64" s="22">
        <v>2</v>
      </c>
    </row>
    <row r="65" spans="1:16" s="2" customFormat="1" hidden="1" outlineLevel="2" x14ac:dyDescent="0.2">
      <c r="A65"/>
      <c r="B65" s="20" t="s">
        <v>35</v>
      </c>
      <c r="C65"/>
      <c r="D65"/>
      <c r="E65" s="22">
        <v>5</v>
      </c>
      <c r="F65" s="22">
        <v>5</v>
      </c>
      <c r="G65" s="22">
        <v>5</v>
      </c>
      <c r="H65" s="22">
        <v>5</v>
      </c>
      <c r="I65" s="22">
        <v>5</v>
      </c>
      <c r="J65" s="22">
        <v>5</v>
      </c>
      <c r="K65" s="22">
        <v>5</v>
      </c>
      <c r="L65" s="22">
        <v>5</v>
      </c>
      <c r="M65" s="22">
        <v>5</v>
      </c>
      <c r="N65" s="22">
        <v>5</v>
      </c>
      <c r="O65" s="22">
        <v>5</v>
      </c>
      <c r="P65" s="22">
        <v>5</v>
      </c>
    </row>
    <row r="66" spans="1:16" s="2" customFormat="1" hidden="1" outlineLevel="2" x14ac:dyDescent="0.2">
      <c r="A66"/>
      <c r="B66" s="20" t="s">
        <v>879</v>
      </c>
      <c r="C66"/>
      <c r="D66"/>
      <c r="E66" s="22">
        <v>2</v>
      </c>
      <c r="F66" s="22">
        <v>2</v>
      </c>
      <c r="G66" s="22">
        <v>2</v>
      </c>
      <c r="H66" s="22">
        <v>2</v>
      </c>
      <c r="I66" s="22">
        <v>2</v>
      </c>
      <c r="J66" s="22">
        <v>2</v>
      </c>
      <c r="K66" s="22">
        <v>2</v>
      </c>
      <c r="L66" s="22">
        <v>2</v>
      </c>
      <c r="M66" s="22">
        <v>2</v>
      </c>
      <c r="N66" s="22">
        <v>2</v>
      </c>
      <c r="O66" s="22">
        <v>2</v>
      </c>
      <c r="P66" s="22">
        <v>2</v>
      </c>
    </row>
    <row r="67" spans="1:16" s="2" customFormat="1" hidden="1" outlineLevel="2" x14ac:dyDescent="0.2">
      <c r="A67"/>
      <c r="B67" s="20" t="s">
        <v>880</v>
      </c>
      <c r="C67"/>
      <c r="D67"/>
      <c r="E67" s="22">
        <v>3</v>
      </c>
      <c r="F67" s="22">
        <v>3</v>
      </c>
      <c r="G67" s="22">
        <v>3</v>
      </c>
      <c r="H67" s="22">
        <v>3</v>
      </c>
      <c r="I67" s="22">
        <v>3</v>
      </c>
      <c r="J67" s="22">
        <v>3</v>
      </c>
      <c r="K67" s="22">
        <v>3</v>
      </c>
      <c r="L67" s="22">
        <v>3</v>
      </c>
      <c r="M67" s="22">
        <v>3</v>
      </c>
      <c r="N67" s="22">
        <v>3</v>
      </c>
      <c r="O67" s="22">
        <v>3</v>
      </c>
      <c r="P67" s="22">
        <v>3</v>
      </c>
    </row>
    <row r="68" spans="1:16" outlineLevel="1" collapsed="1" x14ac:dyDescent="0.2">
      <c r="B68" s="19" t="s">
        <v>27</v>
      </c>
      <c r="E68" s="21">
        <f t="shared" ref="E68:P68" si="24">SUM(E69:E72)</f>
        <v>6</v>
      </c>
      <c r="F68" s="21">
        <f t="shared" si="24"/>
        <v>6</v>
      </c>
      <c r="G68" s="21">
        <f t="shared" si="24"/>
        <v>6</v>
      </c>
      <c r="H68" s="21">
        <f t="shared" si="24"/>
        <v>6</v>
      </c>
      <c r="I68" s="21">
        <f t="shared" si="24"/>
        <v>6</v>
      </c>
      <c r="J68" s="21">
        <f t="shared" si="24"/>
        <v>6</v>
      </c>
      <c r="K68" s="21">
        <f t="shared" si="24"/>
        <v>6</v>
      </c>
      <c r="L68" s="21">
        <f t="shared" si="24"/>
        <v>6</v>
      </c>
      <c r="M68" s="21">
        <f t="shared" si="24"/>
        <v>6</v>
      </c>
      <c r="N68" s="21">
        <f t="shared" si="24"/>
        <v>6</v>
      </c>
      <c r="O68" s="21">
        <f t="shared" si="24"/>
        <v>6</v>
      </c>
      <c r="P68" s="21">
        <f t="shared" si="24"/>
        <v>6</v>
      </c>
    </row>
    <row r="69" spans="1:16" s="2" customFormat="1" hidden="1" outlineLevel="2" x14ac:dyDescent="0.2">
      <c r="A69"/>
      <c r="B69" s="20" t="s">
        <v>42</v>
      </c>
      <c r="C69"/>
      <c r="D69"/>
      <c r="E69" s="22">
        <v>2</v>
      </c>
      <c r="F69" s="22">
        <v>2</v>
      </c>
      <c r="G69" s="22">
        <v>2</v>
      </c>
      <c r="H69" s="22">
        <v>2</v>
      </c>
      <c r="I69" s="22">
        <v>2</v>
      </c>
      <c r="J69" s="22">
        <v>2</v>
      </c>
      <c r="K69" s="22">
        <v>2</v>
      </c>
      <c r="L69" s="22">
        <v>2</v>
      </c>
      <c r="M69" s="22">
        <v>2</v>
      </c>
      <c r="N69" s="22">
        <v>2</v>
      </c>
      <c r="O69" s="22">
        <v>2</v>
      </c>
      <c r="P69" s="22">
        <v>2</v>
      </c>
    </row>
    <row r="70" spans="1:16" hidden="1" outlineLevel="2" x14ac:dyDescent="0.2">
      <c r="B70" s="20" t="s">
        <v>22</v>
      </c>
      <c r="E70" s="16">
        <v>1</v>
      </c>
      <c r="F70" s="16">
        <v>1</v>
      </c>
      <c r="G70" s="16">
        <v>1</v>
      </c>
      <c r="H70" s="16">
        <v>1</v>
      </c>
      <c r="I70" s="16">
        <v>1</v>
      </c>
      <c r="J70" s="16">
        <v>1</v>
      </c>
      <c r="K70" s="16">
        <v>1</v>
      </c>
      <c r="L70" s="16">
        <v>1</v>
      </c>
      <c r="M70" s="16">
        <v>1</v>
      </c>
      <c r="N70" s="16">
        <v>1</v>
      </c>
      <c r="O70" s="16">
        <v>1</v>
      </c>
      <c r="P70" s="16">
        <v>1</v>
      </c>
    </row>
    <row r="71" spans="1:16" hidden="1" outlineLevel="2" x14ac:dyDescent="0.2">
      <c r="B71" s="20" t="s">
        <v>30</v>
      </c>
      <c r="E71" s="16">
        <v>1</v>
      </c>
      <c r="F71" s="16">
        <v>1</v>
      </c>
      <c r="G71" s="16">
        <v>1</v>
      </c>
      <c r="H71" s="16">
        <v>1</v>
      </c>
      <c r="I71" s="16">
        <v>1</v>
      </c>
      <c r="J71" s="16">
        <v>1</v>
      </c>
      <c r="K71" s="16">
        <v>1</v>
      </c>
      <c r="L71" s="16">
        <v>1</v>
      </c>
      <c r="M71" s="16">
        <v>1</v>
      </c>
      <c r="N71" s="16">
        <v>1</v>
      </c>
      <c r="O71" s="16">
        <v>1</v>
      </c>
      <c r="P71" s="16">
        <v>1</v>
      </c>
    </row>
    <row r="72" spans="1:16" s="2" customFormat="1" hidden="1" outlineLevel="2" x14ac:dyDescent="0.2">
      <c r="A72"/>
      <c r="B72" s="20" t="s">
        <v>882</v>
      </c>
      <c r="C72"/>
      <c r="D72"/>
      <c r="E72" s="22">
        <v>2</v>
      </c>
      <c r="F72" s="22">
        <v>2</v>
      </c>
      <c r="G72" s="22">
        <v>2</v>
      </c>
      <c r="H72" s="22">
        <v>2</v>
      </c>
      <c r="I72" s="22">
        <v>2</v>
      </c>
      <c r="J72" s="22">
        <v>2</v>
      </c>
      <c r="K72" s="22">
        <v>2</v>
      </c>
      <c r="L72" s="22">
        <v>2</v>
      </c>
      <c r="M72" s="22">
        <v>2</v>
      </c>
      <c r="N72" s="22">
        <v>2</v>
      </c>
      <c r="O72" s="22">
        <v>2</v>
      </c>
      <c r="P72" s="22">
        <v>2</v>
      </c>
    </row>
    <row r="73" spans="1:16" outlineLevel="1" collapsed="1" x14ac:dyDescent="0.2">
      <c r="B73" s="19" t="s">
        <v>37</v>
      </c>
      <c r="E73" s="21">
        <f>SUM(E74:E76)</f>
        <v>8</v>
      </c>
      <c r="F73" s="21">
        <f>SUM(F74:F76)</f>
        <v>8</v>
      </c>
      <c r="G73" s="21">
        <f>SUM(G74:G76)</f>
        <v>8</v>
      </c>
      <c r="H73" s="21">
        <f t="shared" ref="H73:P73" si="25">SUM(H74:H76)</f>
        <v>8</v>
      </c>
      <c r="I73" s="21">
        <f t="shared" si="25"/>
        <v>8</v>
      </c>
      <c r="J73" s="21">
        <f t="shared" si="25"/>
        <v>8</v>
      </c>
      <c r="K73" s="21">
        <f t="shared" si="25"/>
        <v>8</v>
      </c>
      <c r="L73" s="21">
        <f t="shared" si="25"/>
        <v>8</v>
      </c>
      <c r="M73" s="21">
        <f t="shared" si="25"/>
        <v>8</v>
      </c>
      <c r="N73" s="21">
        <f t="shared" si="25"/>
        <v>8</v>
      </c>
      <c r="O73" s="21">
        <f t="shared" si="25"/>
        <v>8</v>
      </c>
      <c r="P73" s="21">
        <f t="shared" si="25"/>
        <v>8</v>
      </c>
    </row>
    <row r="74" spans="1:16" s="2" customFormat="1" hidden="1" outlineLevel="2" x14ac:dyDescent="0.2">
      <c r="A74"/>
      <c r="B74" s="20" t="s">
        <v>883</v>
      </c>
      <c r="C74"/>
      <c r="D74"/>
      <c r="E74" s="22">
        <v>5</v>
      </c>
      <c r="F74" s="22">
        <v>5</v>
      </c>
      <c r="G74" s="22">
        <v>5</v>
      </c>
      <c r="H74" s="22">
        <v>5</v>
      </c>
      <c r="I74" s="22">
        <v>5</v>
      </c>
      <c r="J74" s="22">
        <v>5</v>
      </c>
      <c r="K74" s="22">
        <v>5</v>
      </c>
      <c r="L74" s="22">
        <v>5</v>
      </c>
      <c r="M74" s="22">
        <v>5</v>
      </c>
      <c r="N74" s="22">
        <v>5</v>
      </c>
      <c r="O74" s="22">
        <v>5</v>
      </c>
      <c r="P74" s="22">
        <v>5</v>
      </c>
    </row>
    <row r="75" spans="1:16" s="2" customFormat="1" hidden="1" outlineLevel="2" x14ac:dyDescent="0.2">
      <c r="A75"/>
      <c r="B75" s="20" t="s">
        <v>884</v>
      </c>
      <c r="C75"/>
      <c r="D75"/>
      <c r="E75" s="22">
        <v>3</v>
      </c>
      <c r="F75" s="22">
        <v>3</v>
      </c>
      <c r="G75" s="22">
        <v>3</v>
      </c>
      <c r="H75" s="22">
        <v>3</v>
      </c>
      <c r="I75" s="22">
        <v>3</v>
      </c>
      <c r="J75" s="22">
        <v>3</v>
      </c>
      <c r="K75" s="22">
        <v>3</v>
      </c>
      <c r="L75" s="22">
        <v>3</v>
      </c>
      <c r="M75" s="22">
        <v>3</v>
      </c>
      <c r="N75" s="22">
        <v>3</v>
      </c>
      <c r="O75" s="22">
        <v>3</v>
      </c>
      <c r="P75" s="22">
        <v>3</v>
      </c>
    </row>
    <row r="76" spans="1:16" s="2" customFormat="1" hidden="1" outlineLevel="2" x14ac:dyDescent="0.2">
      <c r="A76"/>
      <c r="B76" s="20"/>
      <c r="C76"/>
      <c r="D76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</row>
    <row r="77" spans="1:16" outlineLevel="1" collapsed="1" x14ac:dyDescent="0.2">
      <c r="B77" s="19" t="s">
        <v>39</v>
      </c>
      <c r="E77" s="21">
        <f t="shared" ref="E77" si="26">SUM(E78:E79)</f>
        <v>10</v>
      </c>
      <c r="F77" s="21">
        <f>SUM(F78:F79)</f>
        <v>9.875</v>
      </c>
      <c r="G77" s="21">
        <f>SUM(G78:G79)</f>
        <v>9.75</v>
      </c>
      <c r="H77" s="21">
        <f>SUM(H78:H79)</f>
        <v>9.625</v>
      </c>
      <c r="I77" s="21">
        <f t="shared" ref="I77:J77" si="27">SUM(I78:I79)</f>
        <v>9.5</v>
      </c>
      <c r="J77" s="21">
        <f t="shared" si="27"/>
        <v>9.375</v>
      </c>
      <c r="K77" s="21">
        <f>SUM(K78:K79)</f>
        <v>9.25</v>
      </c>
      <c r="L77" s="21">
        <f>SUM(L78:L79)</f>
        <v>9.125</v>
      </c>
      <c r="M77" s="21">
        <f>SUM(M78:M79)</f>
        <v>9</v>
      </c>
      <c r="N77" s="21">
        <f>SUM(N78:N79)</f>
        <v>8.875</v>
      </c>
      <c r="O77" s="21">
        <f t="shared" ref="O77:P77" si="28">SUM(O78:O79)</f>
        <v>8.75</v>
      </c>
      <c r="P77" s="21">
        <f t="shared" si="28"/>
        <v>8.625</v>
      </c>
    </row>
    <row r="78" spans="1:16" hidden="1" outlineLevel="2" x14ac:dyDescent="0.2">
      <c r="B78" s="9" t="s">
        <v>885</v>
      </c>
      <c r="E78" s="16">
        <f>E41*5/100/12</f>
        <v>3.3333333333333335</v>
      </c>
      <c r="F78" s="16">
        <f t="shared" ref="F78:P78" si="29">F41*5/100/12</f>
        <v>3.2916666666666665</v>
      </c>
      <c r="G78" s="16">
        <f t="shared" si="29"/>
        <v>3.25</v>
      </c>
      <c r="H78" s="16">
        <f t="shared" si="29"/>
        <v>3.2083333333333335</v>
      </c>
      <c r="I78" s="16">
        <f t="shared" si="29"/>
        <v>3.1666666666666665</v>
      </c>
      <c r="J78" s="16">
        <f t="shared" si="29"/>
        <v>3.125</v>
      </c>
      <c r="K78" s="16">
        <f t="shared" si="29"/>
        <v>3.0833333333333335</v>
      </c>
      <c r="L78" s="16">
        <f t="shared" si="29"/>
        <v>3.0416666666666665</v>
      </c>
      <c r="M78" s="16">
        <f t="shared" si="29"/>
        <v>3</v>
      </c>
      <c r="N78" s="16">
        <f t="shared" si="29"/>
        <v>2.9583333333333335</v>
      </c>
      <c r="O78" s="16">
        <f t="shared" si="29"/>
        <v>2.9166666666666665</v>
      </c>
      <c r="P78" s="16">
        <f t="shared" si="29"/>
        <v>2.875</v>
      </c>
    </row>
    <row r="79" spans="1:16" hidden="1" outlineLevel="2" x14ac:dyDescent="0.2">
      <c r="B79" s="9" t="s">
        <v>867</v>
      </c>
      <c r="E79" s="16">
        <f>E42*5/100/12</f>
        <v>6.666666666666667</v>
      </c>
      <c r="F79" s="16">
        <f t="shared" ref="F79:P79" si="30">F42*5/100/12</f>
        <v>6.583333333333333</v>
      </c>
      <c r="G79" s="16">
        <f t="shared" si="30"/>
        <v>6.5</v>
      </c>
      <c r="H79" s="16">
        <f t="shared" si="30"/>
        <v>6.416666666666667</v>
      </c>
      <c r="I79" s="16">
        <f t="shared" si="30"/>
        <v>6.333333333333333</v>
      </c>
      <c r="J79" s="16">
        <f t="shared" si="30"/>
        <v>6.25</v>
      </c>
      <c r="K79" s="16">
        <f t="shared" si="30"/>
        <v>6.166666666666667</v>
      </c>
      <c r="L79" s="16">
        <f t="shared" si="30"/>
        <v>6.083333333333333</v>
      </c>
      <c r="M79" s="16">
        <f t="shared" si="30"/>
        <v>6</v>
      </c>
      <c r="N79" s="16">
        <f t="shared" si="30"/>
        <v>5.916666666666667</v>
      </c>
      <c r="O79" s="16">
        <f t="shared" si="30"/>
        <v>5.833333333333333</v>
      </c>
      <c r="P79" s="16">
        <f t="shared" si="30"/>
        <v>5.75</v>
      </c>
    </row>
    <row r="80" spans="1:16" ht="7.5" customHeight="1" x14ac:dyDescent="0.2"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5:16" x14ac:dyDescent="0.2">
      <c r="O81" s="28">
        <f>O54-O47</f>
        <v>-52.75</v>
      </c>
      <c r="P81" s="28">
        <f>O81*2+(O81+2000)*10</f>
        <v>19367</v>
      </c>
    </row>
  </sheetData>
  <sortState xmlns:xlrd2="http://schemas.microsoft.com/office/spreadsheetml/2017/richdata2" ref="B21:L23">
    <sortCondition descending="1" ref="L21:L23"/>
  </sortState>
  <pageMargins left="0.7" right="0.7" top="0.75" bottom="0.75" header="0.3" footer="0.3"/>
  <pageSetup paperSize="9" orientation="portrait" r:id="rId1"/>
  <ignoredErrors>
    <ignoredError sqref="C20 C13:C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31ADA-3A8F-49EE-A30E-042513F3AF5B}">
  <dimension ref="A1:H986"/>
  <sheetViews>
    <sheetView topLeftCell="B38" workbookViewId="0">
      <selection activeCell="D50" sqref="D50"/>
    </sheetView>
  </sheetViews>
  <sheetFormatPr baseColWidth="10" defaultColWidth="8.6640625" defaultRowHeight="15" x14ac:dyDescent="0.2"/>
  <cols>
    <col min="1" max="1" width="15" customWidth="1"/>
    <col min="2" max="2" width="10.6640625" bestFit="1" customWidth="1"/>
    <col min="3" max="3" width="128.6640625" bestFit="1" customWidth="1"/>
    <col min="4" max="4" width="15.5" customWidth="1"/>
    <col min="5" max="5" width="16.1640625" customWidth="1"/>
    <col min="6" max="6" width="10" customWidth="1"/>
    <col min="7" max="7" width="12.5" customWidth="1"/>
  </cols>
  <sheetData>
    <row r="1" spans="1:8" x14ac:dyDescent="0.2">
      <c r="A1" t="s">
        <v>859</v>
      </c>
      <c r="B1" t="s">
        <v>858</v>
      </c>
      <c r="C1" t="s">
        <v>857</v>
      </c>
      <c r="D1" t="s">
        <v>856</v>
      </c>
      <c r="E1" t="s">
        <v>855</v>
      </c>
      <c r="F1" t="s">
        <v>854</v>
      </c>
      <c r="G1" t="s">
        <v>853</v>
      </c>
      <c r="H1" t="s">
        <v>852</v>
      </c>
    </row>
    <row r="2" spans="1:8" x14ac:dyDescent="0.2">
      <c r="A2">
        <v>732109599583</v>
      </c>
      <c r="B2" s="18">
        <v>44434</v>
      </c>
      <c r="C2" t="s">
        <v>851</v>
      </c>
      <c r="D2">
        <v>10.5</v>
      </c>
      <c r="F2">
        <v>28.85</v>
      </c>
      <c r="G2" t="s">
        <v>87</v>
      </c>
    </row>
    <row r="3" spans="1:8" x14ac:dyDescent="0.2">
      <c r="A3">
        <v>732109599583</v>
      </c>
      <c r="B3" s="18">
        <v>44434</v>
      </c>
      <c r="C3" t="s">
        <v>850</v>
      </c>
      <c r="D3">
        <v>40.799999999999997</v>
      </c>
      <c r="F3">
        <v>39.35</v>
      </c>
      <c r="G3" t="s">
        <v>87</v>
      </c>
    </row>
    <row r="4" spans="1:8" x14ac:dyDescent="0.2">
      <c r="A4">
        <v>732109599583</v>
      </c>
      <c r="B4" s="18">
        <v>44434</v>
      </c>
      <c r="C4" t="s">
        <v>849</v>
      </c>
      <c r="D4">
        <v>17.899999999999999</v>
      </c>
      <c r="F4">
        <v>80.150000000000006</v>
      </c>
      <c r="G4" t="s">
        <v>87</v>
      </c>
    </row>
    <row r="5" spans="1:8" x14ac:dyDescent="0.2">
      <c r="A5">
        <v>732109599583</v>
      </c>
      <c r="B5" s="18">
        <v>44434</v>
      </c>
      <c r="C5" t="s">
        <v>848</v>
      </c>
      <c r="D5">
        <v>162.91999999999999</v>
      </c>
      <c r="F5">
        <v>98.05</v>
      </c>
      <c r="G5" t="s">
        <v>48</v>
      </c>
    </row>
    <row r="6" spans="1:8" x14ac:dyDescent="0.2">
      <c r="A6">
        <v>732109599583</v>
      </c>
      <c r="B6" s="18">
        <v>44434</v>
      </c>
      <c r="C6" t="s">
        <v>847</v>
      </c>
      <c r="D6">
        <v>159.5</v>
      </c>
      <c r="F6">
        <v>260.97000000000003</v>
      </c>
      <c r="G6" t="s">
        <v>48</v>
      </c>
    </row>
    <row r="7" spans="1:8" x14ac:dyDescent="0.2">
      <c r="A7">
        <v>732109599583</v>
      </c>
      <c r="B7" s="18">
        <v>44434</v>
      </c>
      <c r="C7" t="s">
        <v>189</v>
      </c>
      <c r="D7">
        <v>57.05</v>
      </c>
      <c r="F7">
        <v>420.47</v>
      </c>
      <c r="G7" t="s">
        <v>48</v>
      </c>
    </row>
    <row r="8" spans="1:8" x14ac:dyDescent="0.2">
      <c r="A8">
        <v>732109599583</v>
      </c>
      <c r="B8" s="18">
        <v>44433</v>
      </c>
      <c r="C8" t="s">
        <v>846</v>
      </c>
      <c r="D8">
        <v>61</v>
      </c>
      <c r="F8">
        <v>477.52</v>
      </c>
      <c r="G8" t="s">
        <v>48</v>
      </c>
    </row>
    <row r="9" spans="1:8" x14ac:dyDescent="0.2">
      <c r="A9">
        <v>732109599583</v>
      </c>
      <c r="B9" s="18">
        <v>44433</v>
      </c>
      <c r="C9" t="s">
        <v>845</v>
      </c>
      <c r="D9">
        <v>9.9</v>
      </c>
      <c r="F9">
        <v>538.52</v>
      </c>
      <c r="G9" t="s">
        <v>87</v>
      </c>
    </row>
    <row r="10" spans="1:8" x14ac:dyDescent="0.2">
      <c r="A10">
        <v>732109599583</v>
      </c>
      <c r="B10" s="18">
        <v>44432</v>
      </c>
      <c r="C10" t="s">
        <v>844</v>
      </c>
      <c r="D10">
        <v>44.97</v>
      </c>
      <c r="F10">
        <v>548.41999999999996</v>
      </c>
      <c r="G10" t="s">
        <v>87</v>
      </c>
    </row>
    <row r="11" spans="1:8" x14ac:dyDescent="0.2">
      <c r="A11">
        <v>732109599583</v>
      </c>
      <c r="B11" s="18">
        <v>44432</v>
      </c>
      <c r="C11" t="s">
        <v>843</v>
      </c>
      <c r="D11">
        <v>2.2000000000000002</v>
      </c>
      <c r="F11">
        <v>593.39</v>
      </c>
      <c r="G11" t="s">
        <v>87</v>
      </c>
    </row>
    <row r="12" spans="1:8" x14ac:dyDescent="0.2">
      <c r="A12">
        <v>732109599583</v>
      </c>
      <c r="B12" s="18">
        <v>44432</v>
      </c>
      <c r="C12" t="s">
        <v>842</v>
      </c>
      <c r="D12">
        <v>3</v>
      </c>
      <c r="F12">
        <v>595.59</v>
      </c>
      <c r="G12" t="s">
        <v>87</v>
      </c>
    </row>
    <row r="13" spans="1:8" x14ac:dyDescent="0.2">
      <c r="A13">
        <v>732109599583</v>
      </c>
      <c r="B13" s="18">
        <v>44432</v>
      </c>
      <c r="C13" t="s">
        <v>841</v>
      </c>
      <c r="D13">
        <v>18</v>
      </c>
      <c r="F13">
        <v>598.59</v>
      </c>
      <c r="G13" t="s">
        <v>87</v>
      </c>
    </row>
    <row r="14" spans="1:8" x14ac:dyDescent="0.2">
      <c r="A14">
        <v>732109599583</v>
      </c>
      <c r="B14" s="18">
        <v>44432</v>
      </c>
      <c r="C14" t="s">
        <v>274</v>
      </c>
      <c r="D14">
        <v>591.51</v>
      </c>
      <c r="F14">
        <v>616.59</v>
      </c>
      <c r="G14" t="s">
        <v>48</v>
      </c>
    </row>
    <row r="15" spans="1:8" x14ac:dyDescent="0.2">
      <c r="A15">
        <v>732109599583</v>
      </c>
      <c r="B15" s="18">
        <v>44432</v>
      </c>
      <c r="C15" t="s">
        <v>840</v>
      </c>
      <c r="D15">
        <v>124.97</v>
      </c>
      <c r="F15">
        <v>1208.0999999999999</v>
      </c>
      <c r="G15" t="s">
        <v>48</v>
      </c>
    </row>
    <row r="16" spans="1:8" x14ac:dyDescent="0.2">
      <c r="A16">
        <v>732109599583</v>
      </c>
      <c r="B16" s="18">
        <v>44432</v>
      </c>
      <c r="C16" t="s">
        <v>732</v>
      </c>
      <c r="D16">
        <v>33.83</v>
      </c>
      <c r="F16">
        <v>1333.07</v>
      </c>
      <c r="G16" t="s">
        <v>48</v>
      </c>
    </row>
    <row r="17" spans="1:7" x14ac:dyDescent="0.2">
      <c r="A17">
        <v>732109599583</v>
      </c>
      <c r="B17" s="18">
        <v>44432</v>
      </c>
      <c r="C17" t="s">
        <v>266</v>
      </c>
      <c r="D17">
        <v>11.99</v>
      </c>
      <c r="F17">
        <v>1366.9</v>
      </c>
      <c r="G17" t="s">
        <v>48</v>
      </c>
    </row>
    <row r="18" spans="1:7" x14ac:dyDescent="0.2">
      <c r="A18">
        <v>732109599583</v>
      </c>
      <c r="B18" s="18">
        <v>44432</v>
      </c>
      <c r="C18" t="s">
        <v>839</v>
      </c>
      <c r="E18">
        <v>160</v>
      </c>
      <c r="F18">
        <v>1378.89</v>
      </c>
      <c r="G18" t="s">
        <v>44</v>
      </c>
    </row>
    <row r="19" spans="1:7" x14ac:dyDescent="0.2">
      <c r="A19">
        <v>732109599583</v>
      </c>
      <c r="B19" s="18">
        <v>44432</v>
      </c>
      <c r="C19" t="s">
        <v>838</v>
      </c>
      <c r="E19">
        <v>400</v>
      </c>
      <c r="F19">
        <v>1218.8900000000001</v>
      </c>
      <c r="G19" t="s">
        <v>44</v>
      </c>
    </row>
    <row r="20" spans="1:7" x14ac:dyDescent="0.2">
      <c r="A20">
        <v>732109599583</v>
      </c>
      <c r="B20" s="18">
        <v>44431</v>
      </c>
      <c r="C20" t="s">
        <v>837</v>
      </c>
      <c r="D20">
        <v>170</v>
      </c>
      <c r="F20">
        <v>818.89</v>
      </c>
      <c r="G20" t="s">
        <v>292</v>
      </c>
    </row>
    <row r="21" spans="1:7" x14ac:dyDescent="0.2">
      <c r="A21">
        <v>732109599583</v>
      </c>
      <c r="B21" s="18">
        <v>44431</v>
      </c>
      <c r="C21" t="s">
        <v>836</v>
      </c>
      <c r="D21">
        <v>129.54</v>
      </c>
      <c r="F21">
        <v>988.89</v>
      </c>
      <c r="G21" t="s">
        <v>87</v>
      </c>
    </row>
    <row r="22" spans="1:7" x14ac:dyDescent="0.2">
      <c r="A22">
        <v>732109599583</v>
      </c>
      <c r="B22" s="18">
        <v>44431</v>
      </c>
      <c r="C22" t="s">
        <v>835</v>
      </c>
      <c r="D22">
        <v>25.39</v>
      </c>
      <c r="F22">
        <v>1118.43</v>
      </c>
      <c r="G22" t="s">
        <v>87</v>
      </c>
    </row>
    <row r="23" spans="1:7" x14ac:dyDescent="0.2">
      <c r="A23">
        <v>732109599583</v>
      </c>
      <c r="B23" s="18">
        <v>44431</v>
      </c>
      <c r="C23" t="s">
        <v>834</v>
      </c>
      <c r="D23">
        <v>77</v>
      </c>
      <c r="F23">
        <v>1143.82</v>
      </c>
      <c r="G23" t="s">
        <v>87</v>
      </c>
    </row>
    <row r="24" spans="1:7" x14ac:dyDescent="0.2">
      <c r="A24">
        <v>732109599583</v>
      </c>
      <c r="B24" s="18">
        <v>44431</v>
      </c>
      <c r="C24" t="s">
        <v>833</v>
      </c>
      <c r="D24">
        <v>192.97</v>
      </c>
      <c r="F24">
        <v>1220.82</v>
      </c>
      <c r="G24" t="s">
        <v>87</v>
      </c>
    </row>
    <row r="25" spans="1:7" x14ac:dyDescent="0.2">
      <c r="A25">
        <v>732109599583</v>
      </c>
      <c r="B25" s="18">
        <v>44431</v>
      </c>
      <c r="C25" t="s">
        <v>832</v>
      </c>
      <c r="D25">
        <v>10000</v>
      </c>
      <c r="F25">
        <v>1413.79</v>
      </c>
      <c r="G25" t="s">
        <v>48</v>
      </c>
    </row>
    <row r="26" spans="1:7" x14ac:dyDescent="0.2">
      <c r="A26">
        <v>732109599583</v>
      </c>
      <c r="B26" s="18">
        <v>44431</v>
      </c>
      <c r="C26" t="s">
        <v>831</v>
      </c>
      <c r="D26">
        <v>131.16</v>
      </c>
      <c r="F26">
        <v>11413.79</v>
      </c>
      <c r="G26" t="s">
        <v>48</v>
      </c>
    </row>
    <row r="27" spans="1:7" x14ac:dyDescent="0.2">
      <c r="A27">
        <v>732109599583</v>
      </c>
      <c r="B27" s="18">
        <v>44431</v>
      </c>
      <c r="C27" t="s">
        <v>159</v>
      </c>
      <c r="D27">
        <v>63</v>
      </c>
      <c r="F27">
        <v>11544.95</v>
      </c>
      <c r="G27" t="s">
        <v>48</v>
      </c>
    </row>
    <row r="28" spans="1:7" x14ac:dyDescent="0.2">
      <c r="A28">
        <v>732109599583</v>
      </c>
      <c r="B28" s="18">
        <v>44431</v>
      </c>
      <c r="C28" t="s">
        <v>732</v>
      </c>
      <c r="D28">
        <v>40.99</v>
      </c>
      <c r="F28">
        <v>11607.95</v>
      </c>
      <c r="G28" t="s">
        <v>48</v>
      </c>
    </row>
    <row r="29" spans="1:7" x14ac:dyDescent="0.2">
      <c r="A29">
        <v>732109599583</v>
      </c>
      <c r="B29" s="18">
        <v>44431</v>
      </c>
      <c r="C29" t="s">
        <v>830</v>
      </c>
      <c r="D29">
        <v>30.17</v>
      </c>
      <c r="F29">
        <v>11648.94</v>
      </c>
      <c r="G29" t="s">
        <v>48</v>
      </c>
    </row>
    <row r="30" spans="1:7" x14ac:dyDescent="0.2">
      <c r="A30">
        <v>732109599583</v>
      </c>
      <c r="B30" s="18">
        <v>44431</v>
      </c>
      <c r="C30" t="s">
        <v>829</v>
      </c>
      <c r="D30">
        <v>11.99</v>
      </c>
      <c r="F30">
        <v>11679.11</v>
      </c>
      <c r="G30" t="s">
        <v>48</v>
      </c>
    </row>
    <row r="31" spans="1:7" x14ac:dyDescent="0.2">
      <c r="A31">
        <v>732109599583</v>
      </c>
      <c r="B31" s="18">
        <v>44431</v>
      </c>
      <c r="C31" t="s">
        <v>828</v>
      </c>
      <c r="E31">
        <v>200</v>
      </c>
      <c r="F31">
        <v>11691.1</v>
      </c>
      <c r="G31" t="s">
        <v>44</v>
      </c>
    </row>
    <row r="32" spans="1:7" x14ac:dyDescent="0.2">
      <c r="A32">
        <v>732109599583</v>
      </c>
      <c r="B32" s="18">
        <v>44431</v>
      </c>
      <c r="C32" t="s">
        <v>827</v>
      </c>
      <c r="E32">
        <v>1000</v>
      </c>
      <c r="F32">
        <v>11491.1</v>
      </c>
      <c r="G32" t="s">
        <v>44</v>
      </c>
    </row>
    <row r="33" spans="1:7" x14ac:dyDescent="0.2">
      <c r="A33">
        <v>732109599583</v>
      </c>
      <c r="B33" s="18">
        <v>44428</v>
      </c>
      <c r="C33" t="s">
        <v>826</v>
      </c>
      <c r="D33">
        <v>2.2000000000000002</v>
      </c>
      <c r="F33">
        <v>10491.1</v>
      </c>
      <c r="G33" t="s">
        <v>87</v>
      </c>
    </row>
    <row r="34" spans="1:7" x14ac:dyDescent="0.2">
      <c r="A34">
        <v>732109599583</v>
      </c>
      <c r="B34" s="18">
        <v>44428</v>
      </c>
      <c r="C34" t="s">
        <v>825</v>
      </c>
      <c r="D34">
        <v>31.5</v>
      </c>
      <c r="F34">
        <v>10493.3</v>
      </c>
      <c r="G34" t="s">
        <v>87</v>
      </c>
    </row>
    <row r="35" spans="1:7" x14ac:dyDescent="0.2">
      <c r="A35">
        <v>732109599583</v>
      </c>
      <c r="B35" s="18">
        <v>44428</v>
      </c>
      <c r="C35" t="s">
        <v>622</v>
      </c>
      <c r="D35">
        <v>45</v>
      </c>
      <c r="F35">
        <v>10524.8</v>
      </c>
      <c r="G35" t="s">
        <v>48</v>
      </c>
    </row>
    <row r="36" spans="1:7" x14ac:dyDescent="0.2">
      <c r="A36">
        <v>732109599583</v>
      </c>
      <c r="B36" s="18">
        <v>44427</v>
      </c>
      <c r="C36" t="s">
        <v>824</v>
      </c>
      <c r="D36">
        <v>18.95</v>
      </c>
      <c r="F36">
        <v>10569.8</v>
      </c>
      <c r="G36" t="s">
        <v>87</v>
      </c>
    </row>
    <row r="37" spans="1:7" x14ac:dyDescent="0.2">
      <c r="A37">
        <v>732109599583</v>
      </c>
      <c r="B37" s="18">
        <v>44427</v>
      </c>
      <c r="C37" t="s">
        <v>823</v>
      </c>
      <c r="D37">
        <v>871.26</v>
      </c>
      <c r="F37">
        <v>10588.75</v>
      </c>
      <c r="G37" t="s">
        <v>48</v>
      </c>
    </row>
    <row r="38" spans="1:7" x14ac:dyDescent="0.2">
      <c r="A38">
        <v>732109599583</v>
      </c>
      <c r="B38" s="18">
        <v>44427</v>
      </c>
      <c r="C38" t="s">
        <v>822</v>
      </c>
      <c r="D38">
        <v>428.39</v>
      </c>
      <c r="F38">
        <v>11460.01</v>
      </c>
      <c r="G38" t="s">
        <v>48</v>
      </c>
    </row>
    <row r="39" spans="1:7" x14ac:dyDescent="0.2">
      <c r="A39">
        <v>732109599583</v>
      </c>
      <c r="B39" s="18">
        <v>44427</v>
      </c>
      <c r="C39" t="s">
        <v>821</v>
      </c>
      <c r="D39">
        <v>600</v>
      </c>
      <c r="F39">
        <v>11888.4</v>
      </c>
      <c r="G39" t="s">
        <v>48</v>
      </c>
    </row>
    <row r="40" spans="1:7" x14ac:dyDescent="0.2">
      <c r="A40">
        <v>732109599583</v>
      </c>
      <c r="B40" s="18">
        <v>44427</v>
      </c>
      <c r="C40" t="s">
        <v>820</v>
      </c>
      <c r="D40">
        <v>10000</v>
      </c>
      <c r="F40">
        <v>12488.4</v>
      </c>
      <c r="G40" t="s">
        <v>48</v>
      </c>
    </row>
    <row r="41" spans="1:7" x14ac:dyDescent="0.2">
      <c r="A41">
        <v>732109599583</v>
      </c>
      <c r="B41" s="18">
        <v>44427</v>
      </c>
      <c r="C41" t="s">
        <v>819</v>
      </c>
      <c r="D41">
        <v>284.11</v>
      </c>
      <c r="F41">
        <v>22488.400000000001</v>
      </c>
      <c r="G41" t="s">
        <v>48</v>
      </c>
    </row>
    <row r="42" spans="1:7" x14ac:dyDescent="0.2">
      <c r="A42">
        <v>732109599583</v>
      </c>
      <c r="B42" s="18">
        <v>44427</v>
      </c>
      <c r="C42" t="s">
        <v>345</v>
      </c>
      <c r="D42">
        <v>10</v>
      </c>
      <c r="F42">
        <v>22772.51</v>
      </c>
      <c r="G42" t="s">
        <v>48</v>
      </c>
    </row>
    <row r="43" spans="1:7" x14ac:dyDescent="0.2">
      <c r="A43">
        <v>732109599583</v>
      </c>
      <c r="B43" s="18">
        <v>44427</v>
      </c>
      <c r="C43" t="s">
        <v>732</v>
      </c>
      <c r="D43">
        <v>8.99</v>
      </c>
      <c r="F43">
        <v>22782.51</v>
      </c>
      <c r="G43" t="s">
        <v>48</v>
      </c>
    </row>
    <row r="44" spans="1:7" x14ac:dyDescent="0.2">
      <c r="A44">
        <v>732109599583</v>
      </c>
      <c r="B44" s="18">
        <v>44427</v>
      </c>
      <c r="C44" t="s">
        <v>60</v>
      </c>
      <c r="D44">
        <v>6.82</v>
      </c>
      <c r="F44">
        <v>22791.5</v>
      </c>
      <c r="G44" t="s">
        <v>48</v>
      </c>
    </row>
    <row r="45" spans="1:7" x14ac:dyDescent="0.2">
      <c r="A45">
        <v>732109599583</v>
      </c>
      <c r="B45" s="18">
        <v>44427</v>
      </c>
      <c r="C45" t="s">
        <v>64</v>
      </c>
      <c r="D45">
        <v>6</v>
      </c>
      <c r="F45">
        <v>22798.32</v>
      </c>
      <c r="G45" t="s">
        <v>48</v>
      </c>
    </row>
    <row r="46" spans="1:7" x14ac:dyDescent="0.2">
      <c r="A46">
        <v>732109599583</v>
      </c>
      <c r="B46" s="18">
        <v>44427</v>
      </c>
      <c r="C46" t="s">
        <v>818</v>
      </c>
      <c r="E46">
        <v>1000</v>
      </c>
      <c r="F46">
        <v>22804.32</v>
      </c>
      <c r="G46" t="s">
        <v>44</v>
      </c>
    </row>
    <row r="47" spans="1:7" x14ac:dyDescent="0.2">
      <c r="A47">
        <v>732109599583</v>
      </c>
      <c r="B47" s="18">
        <v>44427</v>
      </c>
      <c r="C47" t="s">
        <v>817</v>
      </c>
      <c r="E47">
        <v>1000</v>
      </c>
      <c r="F47">
        <v>21804.32</v>
      </c>
      <c r="G47" t="s">
        <v>44</v>
      </c>
    </row>
    <row r="48" spans="1:7" x14ac:dyDescent="0.2">
      <c r="A48">
        <v>732109599583</v>
      </c>
      <c r="B48" s="18">
        <v>44427</v>
      </c>
      <c r="C48" t="s">
        <v>816</v>
      </c>
      <c r="E48">
        <v>10000</v>
      </c>
      <c r="F48">
        <v>20804.32</v>
      </c>
      <c r="G48" t="s">
        <v>44</v>
      </c>
    </row>
    <row r="49" spans="1:7" x14ac:dyDescent="0.2">
      <c r="A49">
        <v>732109599583</v>
      </c>
      <c r="B49" s="18">
        <v>44427</v>
      </c>
      <c r="C49" t="s">
        <v>815</v>
      </c>
      <c r="E49">
        <v>10000</v>
      </c>
      <c r="F49">
        <v>10804.32</v>
      </c>
      <c r="G49" t="s">
        <v>58</v>
      </c>
    </row>
    <row r="50" spans="1:7" x14ac:dyDescent="0.2">
      <c r="A50">
        <v>732109599583</v>
      </c>
      <c r="B50" s="18">
        <v>44426</v>
      </c>
      <c r="C50" t="s">
        <v>814</v>
      </c>
      <c r="D50">
        <v>5.2</v>
      </c>
      <c r="F50">
        <v>804.32</v>
      </c>
      <c r="G50" t="s">
        <v>87</v>
      </c>
    </row>
    <row r="51" spans="1:7" x14ac:dyDescent="0.2">
      <c r="A51">
        <v>732109599583</v>
      </c>
      <c r="B51" s="18">
        <v>44426</v>
      </c>
      <c r="C51" t="s">
        <v>273</v>
      </c>
      <c r="D51">
        <v>179.8</v>
      </c>
      <c r="F51">
        <v>809.52</v>
      </c>
      <c r="G51" t="s">
        <v>48</v>
      </c>
    </row>
    <row r="52" spans="1:7" x14ac:dyDescent="0.2">
      <c r="A52">
        <v>732109599583</v>
      </c>
      <c r="B52" s="18">
        <v>44426</v>
      </c>
      <c r="C52" t="s">
        <v>813</v>
      </c>
      <c r="E52">
        <v>500</v>
      </c>
      <c r="F52">
        <v>989.32</v>
      </c>
      <c r="G52" t="s">
        <v>44</v>
      </c>
    </row>
    <row r="53" spans="1:7" x14ac:dyDescent="0.2">
      <c r="A53">
        <v>732109599583</v>
      </c>
      <c r="B53" s="18">
        <v>44425</v>
      </c>
      <c r="C53" t="s">
        <v>812</v>
      </c>
      <c r="D53">
        <v>57.01</v>
      </c>
      <c r="F53">
        <v>489.32</v>
      </c>
      <c r="G53" t="s">
        <v>87</v>
      </c>
    </row>
    <row r="54" spans="1:7" x14ac:dyDescent="0.2">
      <c r="A54">
        <v>732109599583</v>
      </c>
      <c r="B54" s="18">
        <v>44425</v>
      </c>
      <c r="C54" t="s">
        <v>811</v>
      </c>
      <c r="D54">
        <v>10</v>
      </c>
      <c r="F54">
        <v>546.33000000000004</v>
      </c>
      <c r="G54" t="s">
        <v>87</v>
      </c>
    </row>
    <row r="55" spans="1:7" x14ac:dyDescent="0.2">
      <c r="A55">
        <v>732109599583</v>
      </c>
      <c r="B55" s="18">
        <v>44425</v>
      </c>
      <c r="C55" t="s">
        <v>810</v>
      </c>
      <c r="D55">
        <v>25</v>
      </c>
      <c r="F55">
        <v>556.33000000000004</v>
      </c>
      <c r="G55" t="s">
        <v>87</v>
      </c>
    </row>
    <row r="56" spans="1:7" x14ac:dyDescent="0.2">
      <c r="A56">
        <v>732109599583</v>
      </c>
      <c r="B56" s="18">
        <v>44425</v>
      </c>
      <c r="C56" t="s">
        <v>809</v>
      </c>
      <c r="D56">
        <v>7.48</v>
      </c>
      <c r="F56">
        <v>581.33000000000004</v>
      </c>
      <c r="G56" t="s">
        <v>87</v>
      </c>
    </row>
    <row r="57" spans="1:7" x14ac:dyDescent="0.2">
      <c r="A57">
        <v>732109599583</v>
      </c>
      <c r="B57" s="18">
        <v>44425</v>
      </c>
      <c r="C57" t="s">
        <v>808</v>
      </c>
      <c r="D57">
        <v>115.59</v>
      </c>
      <c r="F57">
        <v>588.80999999999995</v>
      </c>
      <c r="G57" t="s">
        <v>87</v>
      </c>
    </row>
    <row r="58" spans="1:7" x14ac:dyDescent="0.2">
      <c r="A58">
        <v>732109599583</v>
      </c>
      <c r="B58" s="18">
        <v>44425</v>
      </c>
      <c r="C58" t="s">
        <v>807</v>
      </c>
      <c r="D58">
        <v>3</v>
      </c>
      <c r="F58">
        <v>704.4</v>
      </c>
      <c r="G58" t="s">
        <v>48</v>
      </c>
    </row>
    <row r="59" spans="1:7" x14ac:dyDescent="0.2">
      <c r="A59">
        <v>732109599583</v>
      </c>
      <c r="B59" s="18">
        <v>44425</v>
      </c>
      <c r="C59" t="s">
        <v>806</v>
      </c>
      <c r="E59">
        <v>14.46</v>
      </c>
      <c r="F59">
        <v>707.4</v>
      </c>
      <c r="G59" t="s">
        <v>58</v>
      </c>
    </row>
    <row r="60" spans="1:7" x14ac:dyDescent="0.2">
      <c r="A60">
        <v>732109599583</v>
      </c>
      <c r="B60" s="18">
        <v>44425</v>
      </c>
      <c r="C60" t="s">
        <v>805</v>
      </c>
      <c r="E60">
        <v>7.48</v>
      </c>
      <c r="F60">
        <v>692.94</v>
      </c>
      <c r="G60" t="s">
        <v>58</v>
      </c>
    </row>
    <row r="61" spans="1:7" x14ac:dyDescent="0.2">
      <c r="A61">
        <v>732109599583</v>
      </c>
      <c r="B61" s="18">
        <v>44424</v>
      </c>
      <c r="C61" t="s">
        <v>804</v>
      </c>
      <c r="D61">
        <v>250</v>
      </c>
      <c r="F61">
        <v>685.46</v>
      </c>
      <c r="G61" t="s">
        <v>292</v>
      </c>
    </row>
    <row r="62" spans="1:7" x14ac:dyDescent="0.2">
      <c r="A62">
        <v>732109599583</v>
      </c>
      <c r="B62" s="18">
        <v>44424</v>
      </c>
      <c r="C62" t="s">
        <v>803</v>
      </c>
      <c r="D62">
        <v>50</v>
      </c>
      <c r="F62">
        <v>935.46</v>
      </c>
      <c r="G62" t="s">
        <v>292</v>
      </c>
    </row>
    <row r="63" spans="1:7" x14ac:dyDescent="0.2">
      <c r="A63">
        <v>732109599583</v>
      </c>
      <c r="B63" s="18">
        <v>44424</v>
      </c>
      <c r="C63" t="s">
        <v>802</v>
      </c>
      <c r="D63">
        <v>5.3</v>
      </c>
      <c r="F63">
        <v>985.46</v>
      </c>
      <c r="G63" t="s">
        <v>87</v>
      </c>
    </row>
    <row r="64" spans="1:7" x14ac:dyDescent="0.2">
      <c r="A64">
        <v>732109599583</v>
      </c>
      <c r="B64" s="18">
        <v>44424</v>
      </c>
      <c r="C64" t="s">
        <v>801</v>
      </c>
      <c r="D64">
        <v>6.3</v>
      </c>
      <c r="F64">
        <v>990.76</v>
      </c>
      <c r="G64" t="s">
        <v>87</v>
      </c>
    </row>
    <row r="65" spans="1:7" x14ac:dyDescent="0.2">
      <c r="A65">
        <v>732109599583</v>
      </c>
      <c r="B65" s="18">
        <v>44424</v>
      </c>
      <c r="C65" t="s">
        <v>800</v>
      </c>
      <c r="D65">
        <v>10.25</v>
      </c>
      <c r="F65">
        <v>997.06</v>
      </c>
      <c r="G65" t="s">
        <v>87</v>
      </c>
    </row>
    <row r="66" spans="1:7" x14ac:dyDescent="0.2">
      <c r="A66">
        <v>732109599583</v>
      </c>
      <c r="B66" s="18">
        <v>44424</v>
      </c>
      <c r="C66" t="s">
        <v>799</v>
      </c>
      <c r="D66">
        <v>215.84</v>
      </c>
      <c r="F66">
        <v>1007.31</v>
      </c>
      <c r="G66" t="s">
        <v>87</v>
      </c>
    </row>
    <row r="67" spans="1:7" x14ac:dyDescent="0.2">
      <c r="A67">
        <v>732109599583</v>
      </c>
      <c r="B67" s="18">
        <v>44424</v>
      </c>
      <c r="C67" t="s">
        <v>798</v>
      </c>
      <c r="D67">
        <v>128</v>
      </c>
      <c r="F67">
        <v>1223.1500000000001</v>
      </c>
      <c r="G67" t="s">
        <v>87</v>
      </c>
    </row>
    <row r="68" spans="1:7" x14ac:dyDescent="0.2">
      <c r="A68">
        <v>732109599583</v>
      </c>
      <c r="B68" s="18">
        <v>44424</v>
      </c>
      <c r="C68" t="s">
        <v>797</v>
      </c>
      <c r="D68">
        <v>3.91</v>
      </c>
      <c r="F68">
        <v>1351.15</v>
      </c>
      <c r="G68" t="s">
        <v>87</v>
      </c>
    </row>
    <row r="69" spans="1:7" x14ac:dyDescent="0.2">
      <c r="A69">
        <v>732109599583</v>
      </c>
      <c r="B69" s="18">
        <v>44424</v>
      </c>
      <c r="C69" t="s">
        <v>141</v>
      </c>
      <c r="D69">
        <v>823.26</v>
      </c>
      <c r="F69">
        <v>1355.06</v>
      </c>
      <c r="G69" t="s">
        <v>48</v>
      </c>
    </row>
    <row r="70" spans="1:7" x14ac:dyDescent="0.2">
      <c r="A70">
        <v>732109599583</v>
      </c>
      <c r="B70" s="18">
        <v>44424</v>
      </c>
      <c r="C70" t="s">
        <v>796</v>
      </c>
      <c r="D70">
        <v>76.239999999999995</v>
      </c>
      <c r="F70">
        <v>2178.3200000000002</v>
      </c>
      <c r="G70" t="s">
        <v>48</v>
      </c>
    </row>
    <row r="71" spans="1:7" x14ac:dyDescent="0.2">
      <c r="A71">
        <v>732109599583</v>
      </c>
      <c r="B71" s="18">
        <v>44424</v>
      </c>
      <c r="C71" t="s">
        <v>795</v>
      </c>
      <c r="D71">
        <v>50.03</v>
      </c>
      <c r="F71">
        <v>2254.56</v>
      </c>
      <c r="G71" t="s">
        <v>48</v>
      </c>
    </row>
    <row r="72" spans="1:7" x14ac:dyDescent="0.2">
      <c r="A72">
        <v>732109599583</v>
      </c>
      <c r="B72" s="18">
        <v>44424</v>
      </c>
      <c r="C72" t="s">
        <v>794</v>
      </c>
      <c r="D72">
        <v>45.2</v>
      </c>
      <c r="F72">
        <v>2304.59</v>
      </c>
      <c r="G72" t="s">
        <v>48</v>
      </c>
    </row>
    <row r="73" spans="1:7" x14ac:dyDescent="0.2">
      <c r="A73">
        <v>732109599583</v>
      </c>
      <c r="B73" s="18">
        <v>44424</v>
      </c>
      <c r="C73" t="s">
        <v>793</v>
      </c>
      <c r="D73">
        <v>21.9</v>
      </c>
      <c r="F73">
        <v>2349.79</v>
      </c>
      <c r="G73" t="s">
        <v>48</v>
      </c>
    </row>
    <row r="74" spans="1:7" x14ac:dyDescent="0.2">
      <c r="A74">
        <v>732109599583</v>
      </c>
      <c r="B74" s="18">
        <v>44424</v>
      </c>
      <c r="C74" t="s">
        <v>792</v>
      </c>
      <c r="E74">
        <v>200</v>
      </c>
      <c r="F74">
        <v>2371.69</v>
      </c>
      <c r="G74" t="s">
        <v>44</v>
      </c>
    </row>
    <row r="75" spans="1:7" x14ac:dyDescent="0.2">
      <c r="A75">
        <v>732109599583</v>
      </c>
      <c r="B75" s="18">
        <v>44424</v>
      </c>
      <c r="C75" t="s">
        <v>791</v>
      </c>
      <c r="E75">
        <v>500</v>
      </c>
      <c r="F75">
        <v>2171.69</v>
      </c>
      <c r="G75" t="s">
        <v>44</v>
      </c>
    </row>
    <row r="76" spans="1:7" x14ac:dyDescent="0.2">
      <c r="A76">
        <v>732109599583</v>
      </c>
      <c r="B76" s="18">
        <v>44424</v>
      </c>
      <c r="C76" t="s">
        <v>790</v>
      </c>
      <c r="E76">
        <v>200</v>
      </c>
      <c r="F76">
        <v>1671.69</v>
      </c>
      <c r="G76" t="s">
        <v>44</v>
      </c>
    </row>
    <row r="77" spans="1:7" x14ac:dyDescent="0.2">
      <c r="A77">
        <v>732109599583</v>
      </c>
      <c r="B77" s="18">
        <v>44424</v>
      </c>
      <c r="C77" t="s">
        <v>789</v>
      </c>
      <c r="E77">
        <v>300</v>
      </c>
      <c r="F77">
        <v>1471.69</v>
      </c>
      <c r="G77" t="s">
        <v>44</v>
      </c>
    </row>
    <row r="78" spans="1:7" x14ac:dyDescent="0.2">
      <c r="A78">
        <v>732109599583</v>
      </c>
      <c r="B78" s="18">
        <v>44421</v>
      </c>
      <c r="C78" t="s">
        <v>788</v>
      </c>
      <c r="D78">
        <v>2.2000000000000002</v>
      </c>
      <c r="F78">
        <v>1171.69</v>
      </c>
      <c r="G78" t="s">
        <v>87</v>
      </c>
    </row>
    <row r="79" spans="1:7" x14ac:dyDescent="0.2">
      <c r="A79">
        <v>732109599583</v>
      </c>
      <c r="B79" s="18">
        <v>44421</v>
      </c>
      <c r="C79" t="s">
        <v>787</v>
      </c>
      <c r="D79">
        <v>238.66</v>
      </c>
      <c r="F79">
        <v>1173.8900000000001</v>
      </c>
      <c r="G79" t="s">
        <v>87</v>
      </c>
    </row>
    <row r="80" spans="1:7" x14ac:dyDescent="0.2">
      <c r="A80">
        <v>732109599583</v>
      </c>
      <c r="B80" s="18">
        <v>44421</v>
      </c>
      <c r="C80" t="s">
        <v>786</v>
      </c>
      <c r="E80">
        <v>1000</v>
      </c>
      <c r="F80">
        <v>1412.55</v>
      </c>
      <c r="G80" t="s">
        <v>44</v>
      </c>
    </row>
    <row r="81" spans="1:7" x14ac:dyDescent="0.2">
      <c r="A81">
        <v>732109599583</v>
      </c>
      <c r="B81" s="18">
        <v>44420</v>
      </c>
      <c r="C81" t="s">
        <v>785</v>
      </c>
      <c r="D81">
        <v>500</v>
      </c>
      <c r="F81">
        <v>412.55</v>
      </c>
      <c r="G81" t="s">
        <v>54</v>
      </c>
    </row>
    <row r="82" spans="1:7" x14ac:dyDescent="0.2">
      <c r="A82">
        <v>732109599583</v>
      </c>
      <c r="B82" s="18">
        <v>44420</v>
      </c>
      <c r="C82" t="s">
        <v>784</v>
      </c>
      <c r="D82">
        <v>2000</v>
      </c>
      <c r="F82">
        <v>912.55</v>
      </c>
      <c r="G82" t="s">
        <v>292</v>
      </c>
    </row>
    <row r="83" spans="1:7" x14ac:dyDescent="0.2">
      <c r="A83">
        <v>732109599583</v>
      </c>
      <c r="B83" s="18">
        <v>44420</v>
      </c>
      <c r="C83" t="s">
        <v>783</v>
      </c>
      <c r="D83">
        <v>48.51</v>
      </c>
      <c r="F83">
        <v>2912.55</v>
      </c>
      <c r="G83" t="s">
        <v>48</v>
      </c>
    </row>
    <row r="84" spans="1:7" x14ac:dyDescent="0.2">
      <c r="A84">
        <v>732109599583</v>
      </c>
      <c r="B84" s="18">
        <v>44420</v>
      </c>
      <c r="C84" t="s">
        <v>782</v>
      </c>
      <c r="D84">
        <v>45.4</v>
      </c>
      <c r="F84">
        <v>2961.06</v>
      </c>
      <c r="G84" t="s">
        <v>87</v>
      </c>
    </row>
    <row r="85" spans="1:7" x14ac:dyDescent="0.2">
      <c r="A85">
        <v>732109599583</v>
      </c>
      <c r="B85" s="18">
        <v>44420</v>
      </c>
      <c r="C85" t="s">
        <v>781</v>
      </c>
      <c r="D85">
        <v>7.7</v>
      </c>
      <c r="F85">
        <v>3006.46</v>
      </c>
      <c r="G85" t="s">
        <v>87</v>
      </c>
    </row>
    <row r="86" spans="1:7" x14ac:dyDescent="0.2">
      <c r="A86">
        <v>732109599583</v>
      </c>
      <c r="B86" s="18">
        <v>44420</v>
      </c>
      <c r="C86" t="s">
        <v>780</v>
      </c>
      <c r="E86">
        <v>500</v>
      </c>
      <c r="F86">
        <v>3014.16</v>
      </c>
      <c r="G86" t="s">
        <v>44</v>
      </c>
    </row>
    <row r="87" spans="1:7" x14ac:dyDescent="0.2">
      <c r="A87">
        <v>732109599583</v>
      </c>
      <c r="B87" s="18">
        <v>44419</v>
      </c>
      <c r="C87" t="s">
        <v>779</v>
      </c>
      <c r="D87">
        <v>2000</v>
      </c>
      <c r="F87">
        <v>2514.16</v>
      </c>
      <c r="G87" t="s">
        <v>292</v>
      </c>
    </row>
    <row r="88" spans="1:7" x14ac:dyDescent="0.2">
      <c r="A88">
        <v>732109599583</v>
      </c>
      <c r="B88" s="18">
        <v>44419</v>
      </c>
      <c r="C88" t="s">
        <v>778</v>
      </c>
      <c r="D88">
        <v>61</v>
      </c>
      <c r="F88">
        <v>4514.16</v>
      </c>
      <c r="G88" t="s">
        <v>48</v>
      </c>
    </row>
    <row r="89" spans="1:7" x14ac:dyDescent="0.2">
      <c r="A89">
        <v>732109599583</v>
      </c>
      <c r="B89" s="18">
        <v>44419</v>
      </c>
      <c r="C89" t="s">
        <v>62</v>
      </c>
      <c r="D89">
        <v>29.2</v>
      </c>
      <c r="F89">
        <v>4575.16</v>
      </c>
      <c r="G89" t="s">
        <v>48</v>
      </c>
    </row>
    <row r="90" spans="1:7" x14ac:dyDescent="0.2">
      <c r="A90">
        <v>732109599583</v>
      </c>
      <c r="B90" s="18">
        <v>44418</v>
      </c>
      <c r="C90" t="s">
        <v>777</v>
      </c>
      <c r="D90">
        <v>500</v>
      </c>
      <c r="F90">
        <v>4604.3599999999997</v>
      </c>
      <c r="G90" t="s">
        <v>54</v>
      </c>
    </row>
    <row r="91" spans="1:7" x14ac:dyDescent="0.2">
      <c r="A91">
        <v>732109599583</v>
      </c>
      <c r="B91" s="18">
        <v>44418</v>
      </c>
      <c r="C91" t="s">
        <v>776</v>
      </c>
      <c r="D91">
        <v>3.6</v>
      </c>
      <c r="F91">
        <v>5104.3599999999997</v>
      </c>
      <c r="G91" t="s">
        <v>87</v>
      </c>
    </row>
    <row r="92" spans="1:7" x14ac:dyDescent="0.2">
      <c r="A92">
        <v>732109599583</v>
      </c>
      <c r="B92" s="18">
        <v>44418</v>
      </c>
      <c r="C92" t="s">
        <v>775</v>
      </c>
      <c r="D92">
        <v>2.2000000000000002</v>
      </c>
      <c r="F92">
        <v>5107.96</v>
      </c>
      <c r="G92" t="s">
        <v>87</v>
      </c>
    </row>
    <row r="93" spans="1:7" x14ac:dyDescent="0.2">
      <c r="A93">
        <v>732109599583</v>
      </c>
      <c r="B93" s="18">
        <v>44418</v>
      </c>
      <c r="C93" t="s">
        <v>774</v>
      </c>
      <c r="E93">
        <v>4000</v>
      </c>
      <c r="F93">
        <v>5110.16</v>
      </c>
      <c r="G93" t="s">
        <v>44</v>
      </c>
    </row>
    <row r="94" spans="1:7" x14ac:dyDescent="0.2">
      <c r="A94">
        <v>732109599583</v>
      </c>
      <c r="B94" s="18">
        <v>44417</v>
      </c>
      <c r="C94" t="s">
        <v>773</v>
      </c>
      <c r="D94">
        <v>314.93</v>
      </c>
      <c r="F94">
        <v>1110.1600000000001</v>
      </c>
      <c r="G94" t="s">
        <v>87</v>
      </c>
    </row>
    <row r="95" spans="1:7" x14ac:dyDescent="0.2">
      <c r="A95">
        <v>732109599583</v>
      </c>
      <c r="B95" s="18">
        <v>44417</v>
      </c>
      <c r="C95" t="s">
        <v>772</v>
      </c>
      <c r="D95">
        <v>103.88</v>
      </c>
      <c r="F95">
        <v>1425.09</v>
      </c>
      <c r="G95" t="s">
        <v>48</v>
      </c>
    </row>
    <row r="96" spans="1:7" x14ac:dyDescent="0.2">
      <c r="A96">
        <v>732109599583</v>
      </c>
      <c r="B96" s="18">
        <v>44417</v>
      </c>
      <c r="C96" t="s">
        <v>675</v>
      </c>
      <c r="D96">
        <v>46.49</v>
      </c>
      <c r="F96">
        <v>1528.97</v>
      </c>
      <c r="G96" t="s">
        <v>48</v>
      </c>
    </row>
    <row r="97" spans="1:7" x14ac:dyDescent="0.2">
      <c r="A97">
        <v>732109599583</v>
      </c>
      <c r="B97" s="18">
        <v>44417</v>
      </c>
      <c r="C97" t="s">
        <v>273</v>
      </c>
      <c r="D97">
        <v>24.57</v>
      </c>
      <c r="F97">
        <v>1575.46</v>
      </c>
      <c r="G97" t="s">
        <v>48</v>
      </c>
    </row>
    <row r="98" spans="1:7" x14ac:dyDescent="0.2">
      <c r="A98">
        <v>732109599583</v>
      </c>
      <c r="B98" s="18">
        <v>44417</v>
      </c>
      <c r="C98" t="s">
        <v>273</v>
      </c>
      <c r="D98">
        <v>17.989999999999998</v>
      </c>
      <c r="F98">
        <v>1600.03</v>
      </c>
      <c r="G98" t="s">
        <v>48</v>
      </c>
    </row>
    <row r="99" spans="1:7" x14ac:dyDescent="0.2">
      <c r="A99">
        <v>732109599583</v>
      </c>
      <c r="B99" s="18">
        <v>44417</v>
      </c>
      <c r="C99" t="s">
        <v>273</v>
      </c>
      <c r="D99">
        <v>12.95</v>
      </c>
      <c r="F99">
        <v>1618.02</v>
      </c>
      <c r="G99" t="s">
        <v>48</v>
      </c>
    </row>
    <row r="100" spans="1:7" x14ac:dyDescent="0.2">
      <c r="A100">
        <v>732109599583</v>
      </c>
      <c r="B100" s="18">
        <v>44417</v>
      </c>
      <c r="C100" t="s">
        <v>71</v>
      </c>
      <c r="D100">
        <v>9.4</v>
      </c>
      <c r="F100">
        <v>1630.97</v>
      </c>
      <c r="G100" t="s">
        <v>48</v>
      </c>
    </row>
    <row r="101" spans="1:7" x14ac:dyDescent="0.2">
      <c r="A101">
        <v>732109599583</v>
      </c>
      <c r="B101" s="18">
        <v>44417</v>
      </c>
      <c r="C101" t="s">
        <v>273</v>
      </c>
      <c r="D101">
        <v>7.95</v>
      </c>
      <c r="F101">
        <v>1640.37</v>
      </c>
      <c r="G101" t="s">
        <v>48</v>
      </c>
    </row>
    <row r="102" spans="1:7" x14ac:dyDescent="0.2">
      <c r="A102">
        <v>732109599583</v>
      </c>
      <c r="B102" s="18">
        <v>44414</v>
      </c>
      <c r="C102" t="s">
        <v>771</v>
      </c>
      <c r="D102">
        <v>10</v>
      </c>
      <c r="F102">
        <v>1648.32</v>
      </c>
      <c r="G102" t="s">
        <v>87</v>
      </c>
    </row>
    <row r="103" spans="1:7" x14ac:dyDescent="0.2">
      <c r="A103">
        <v>732109599583</v>
      </c>
      <c r="B103" s="18">
        <v>44414</v>
      </c>
      <c r="C103" t="s">
        <v>770</v>
      </c>
      <c r="D103">
        <v>146.97999999999999</v>
      </c>
      <c r="F103">
        <v>1658.32</v>
      </c>
      <c r="G103" t="s">
        <v>87</v>
      </c>
    </row>
    <row r="104" spans="1:7" x14ac:dyDescent="0.2">
      <c r="A104">
        <v>732109599583</v>
      </c>
      <c r="B104" s="18">
        <v>44414</v>
      </c>
      <c r="C104" t="s">
        <v>66</v>
      </c>
      <c r="D104">
        <v>448.37</v>
      </c>
      <c r="F104">
        <v>1805.3</v>
      </c>
      <c r="G104" t="s">
        <v>48</v>
      </c>
    </row>
    <row r="105" spans="1:7" x14ac:dyDescent="0.2">
      <c r="A105">
        <v>732109599583</v>
      </c>
      <c r="B105" s="18">
        <v>44414</v>
      </c>
      <c r="C105" t="s">
        <v>769</v>
      </c>
      <c r="E105">
        <v>40.6</v>
      </c>
      <c r="F105">
        <v>2253.67</v>
      </c>
      <c r="G105" t="s">
        <v>58</v>
      </c>
    </row>
    <row r="106" spans="1:7" x14ac:dyDescent="0.2">
      <c r="A106">
        <v>732109599583</v>
      </c>
      <c r="B106" s="18">
        <v>44414</v>
      </c>
      <c r="C106" t="s">
        <v>768</v>
      </c>
      <c r="E106">
        <v>2000</v>
      </c>
      <c r="F106">
        <v>2213.0700000000002</v>
      </c>
      <c r="G106" t="s">
        <v>44</v>
      </c>
    </row>
    <row r="107" spans="1:7" x14ac:dyDescent="0.2">
      <c r="A107">
        <v>732109599583</v>
      </c>
      <c r="B107" s="18">
        <v>44413</v>
      </c>
      <c r="C107" t="s">
        <v>767</v>
      </c>
      <c r="D107">
        <v>4.99</v>
      </c>
      <c r="F107">
        <v>213.07</v>
      </c>
      <c r="G107" t="s">
        <v>87</v>
      </c>
    </row>
    <row r="108" spans="1:7" x14ac:dyDescent="0.2">
      <c r="A108">
        <v>732109599583</v>
      </c>
      <c r="B108" s="18">
        <v>44413</v>
      </c>
      <c r="C108" t="s">
        <v>766</v>
      </c>
      <c r="D108">
        <v>42.9</v>
      </c>
      <c r="F108">
        <v>218.06</v>
      </c>
      <c r="G108" t="s">
        <v>48</v>
      </c>
    </row>
    <row r="109" spans="1:7" x14ac:dyDescent="0.2">
      <c r="A109">
        <v>732109599583</v>
      </c>
      <c r="B109" s="18">
        <v>44413</v>
      </c>
      <c r="C109" t="s">
        <v>765</v>
      </c>
      <c r="E109">
        <v>200</v>
      </c>
      <c r="F109">
        <v>260.95999999999998</v>
      </c>
      <c r="G109" t="s">
        <v>44</v>
      </c>
    </row>
    <row r="110" spans="1:7" x14ac:dyDescent="0.2">
      <c r="A110">
        <v>732109599583</v>
      </c>
      <c r="B110" s="18">
        <v>44412</v>
      </c>
      <c r="C110" t="s">
        <v>65</v>
      </c>
      <c r="D110">
        <v>56.91</v>
      </c>
      <c r="F110">
        <v>60.96</v>
      </c>
      <c r="G110" t="s">
        <v>48</v>
      </c>
    </row>
    <row r="111" spans="1:7" x14ac:dyDescent="0.2">
      <c r="A111">
        <v>732109599583</v>
      </c>
      <c r="B111" s="18">
        <v>44411</v>
      </c>
      <c r="C111" t="s">
        <v>764</v>
      </c>
      <c r="D111">
        <v>2.2000000000000002</v>
      </c>
      <c r="F111">
        <v>117.87</v>
      </c>
      <c r="G111" t="s">
        <v>87</v>
      </c>
    </row>
    <row r="112" spans="1:7" x14ac:dyDescent="0.2">
      <c r="A112">
        <v>732109599583</v>
      </c>
      <c r="B112" s="18">
        <v>44411</v>
      </c>
      <c r="C112" t="s">
        <v>763</v>
      </c>
      <c r="D112">
        <v>2.7</v>
      </c>
      <c r="F112">
        <v>120.07</v>
      </c>
      <c r="G112" t="s">
        <v>87</v>
      </c>
    </row>
    <row r="113" spans="1:7" x14ac:dyDescent="0.2">
      <c r="A113">
        <v>732109599583</v>
      </c>
      <c r="B113" s="18">
        <v>44411</v>
      </c>
      <c r="C113" t="s">
        <v>762</v>
      </c>
      <c r="D113">
        <v>6.7</v>
      </c>
      <c r="F113">
        <v>122.77</v>
      </c>
      <c r="G113" t="s">
        <v>87</v>
      </c>
    </row>
    <row r="114" spans="1:7" x14ac:dyDescent="0.2">
      <c r="A114">
        <v>732109599583</v>
      </c>
      <c r="B114" s="18">
        <v>44410</v>
      </c>
      <c r="C114" t="s">
        <v>761</v>
      </c>
      <c r="D114">
        <v>50</v>
      </c>
      <c r="F114">
        <v>129.47</v>
      </c>
      <c r="G114" t="s">
        <v>48</v>
      </c>
    </row>
    <row r="115" spans="1:7" x14ac:dyDescent="0.2">
      <c r="A115">
        <v>732109599583</v>
      </c>
      <c r="B115" s="18">
        <v>44410</v>
      </c>
      <c r="C115" t="s">
        <v>760</v>
      </c>
      <c r="D115">
        <v>98.2</v>
      </c>
      <c r="F115">
        <v>179.47</v>
      </c>
      <c r="G115" t="s">
        <v>87</v>
      </c>
    </row>
    <row r="116" spans="1:7" x14ac:dyDescent="0.2">
      <c r="A116">
        <v>732109599583</v>
      </c>
      <c r="B116" s="18">
        <v>44410</v>
      </c>
      <c r="C116" t="s">
        <v>759</v>
      </c>
      <c r="D116">
        <v>8.6</v>
      </c>
      <c r="F116">
        <v>277.67</v>
      </c>
      <c r="G116" t="s">
        <v>87</v>
      </c>
    </row>
    <row r="117" spans="1:7" x14ac:dyDescent="0.2">
      <c r="A117">
        <v>732109599583</v>
      </c>
      <c r="B117" s="18">
        <v>44410</v>
      </c>
      <c r="C117" t="s">
        <v>758</v>
      </c>
      <c r="D117">
        <v>14.88</v>
      </c>
      <c r="F117">
        <v>286.27</v>
      </c>
      <c r="G117" t="s">
        <v>87</v>
      </c>
    </row>
    <row r="118" spans="1:7" x14ac:dyDescent="0.2">
      <c r="A118">
        <v>732109599583</v>
      </c>
      <c r="B118" s="18">
        <v>44410</v>
      </c>
      <c r="C118" t="s">
        <v>757</v>
      </c>
      <c r="D118">
        <v>18</v>
      </c>
      <c r="F118">
        <v>301.14999999999998</v>
      </c>
      <c r="G118" t="s">
        <v>87</v>
      </c>
    </row>
    <row r="119" spans="1:7" x14ac:dyDescent="0.2">
      <c r="A119">
        <v>732109599583</v>
      </c>
      <c r="B119" s="18">
        <v>44410</v>
      </c>
      <c r="C119" t="s">
        <v>756</v>
      </c>
      <c r="D119">
        <v>18.09</v>
      </c>
      <c r="F119">
        <v>319.14999999999998</v>
      </c>
      <c r="G119" t="s">
        <v>87</v>
      </c>
    </row>
    <row r="120" spans="1:7" x14ac:dyDescent="0.2">
      <c r="A120">
        <v>732109599583</v>
      </c>
      <c r="B120" s="18">
        <v>44410</v>
      </c>
      <c r="C120" t="s">
        <v>755</v>
      </c>
      <c r="D120">
        <v>54.48</v>
      </c>
      <c r="F120">
        <v>337.24</v>
      </c>
      <c r="G120" t="s">
        <v>87</v>
      </c>
    </row>
    <row r="121" spans="1:7" x14ac:dyDescent="0.2">
      <c r="A121">
        <v>732109599583</v>
      </c>
      <c r="B121" s="18">
        <v>44410</v>
      </c>
      <c r="C121" t="s">
        <v>754</v>
      </c>
      <c r="D121">
        <v>96.37</v>
      </c>
      <c r="F121">
        <v>391.72</v>
      </c>
      <c r="G121" t="s">
        <v>87</v>
      </c>
    </row>
    <row r="122" spans="1:7" x14ac:dyDescent="0.2">
      <c r="A122">
        <v>732109599583</v>
      </c>
      <c r="B122" s="18">
        <v>44410</v>
      </c>
      <c r="C122" t="s">
        <v>732</v>
      </c>
      <c r="D122">
        <v>58.84</v>
      </c>
      <c r="F122">
        <v>488.09</v>
      </c>
      <c r="G122" t="s">
        <v>48</v>
      </c>
    </row>
    <row r="123" spans="1:7" x14ac:dyDescent="0.2">
      <c r="A123">
        <v>732109599583</v>
      </c>
      <c r="B123" s="18">
        <v>44410</v>
      </c>
      <c r="C123" t="s">
        <v>675</v>
      </c>
      <c r="D123">
        <v>31.78</v>
      </c>
      <c r="F123">
        <v>546.92999999999995</v>
      </c>
      <c r="G123" t="s">
        <v>48</v>
      </c>
    </row>
    <row r="124" spans="1:7" x14ac:dyDescent="0.2">
      <c r="A124">
        <v>732109599583</v>
      </c>
      <c r="B124" s="18">
        <v>44410</v>
      </c>
      <c r="C124" t="s">
        <v>753</v>
      </c>
      <c r="D124">
        <v>25.45</v>
      </c>
      <c r="F124">
        <v>578.71</v>
      </c>
      <c r="G124" t="s">
        <v>48</v>
      </c>
    </row>
    <row r="125" spans="1:7" x14ac:dyDescent="0.2">
      <c r="A125">
        <v>732109599583</v>
      </c>
      <c r="B125" s="18">
        <v>44410</v>
      </c>
      <c r="C125" t="s">
        <v>752</v>
      </c>
      <c r="E125">
        <v>250</v>
      </c>
      <c r="F125">
        <v>604.16</v>
      </c>
      <c r="G125" t="s">
        <v>44</v>
      </c>
    </row>
    <row r="126" spans="1:7" x14ac:dyDescent="0.2">
      <c r="A126">
        <v>732109599583</v>
      </c>
      <c r="B126" s="18">
        <v>44410</v>
      </c>
      <c r="C126" t="s">
        <v>751</v>
      </c>
      <c r="E126">
        <v>200</v>
      </c>
      <c r="F126">
        <v>354.16</v>
      </c>
      <c r="G126" t="s">
        <v>44</v>
      </c>
    </row>
    <row r="127" spans="1:7" hidden="1" x14ac:dyDescent="0.2">
      <c r="A127">
        <v>732109599583</v>
      </c>
      <c r="B127" s="18">
        <v>44407</v>
      </c>
      <c r="C127" t="s">
        <v>750</v>
      </c>
      <c r="D127">
        <v>180.19</v>
      </c>
      <c r="F127">
        <v>154.16</v>
      </c>
      <c r="G127" t="s">
        <v>87</v>
      </c>
    </row>
    <row r="128" spans="1:7" hidden="1" x14ac:dyDescent="0.2">
      <c r="A128">
        <v>732109599583</v>
      </c>
      <c r="B128" s="18">
        <v>44407</v>
      </c>
      <c r="C128" t="s">
        <v>749</v>
      </c>
      <c r="D128">
        <v>13.5</v>
      </c>
      <c r="F128">
        <v>334.35</v>
      </c>
      <c r="G128" t="s">
        <v>87</v>
      </c>
    </row>
    <row r="129" spans="1:7" hidden="1" x14ac:dyDescent="0.2">
      <c r="A129">
        <v>732109599583</v>
      </c>
      <c r="B129" s="18">
        <v>44406</v>
      </c>
      <c r="C129" t="s">
        <v>748</v>
      </c>
      <c r="D129">
        <v>420</v>
      </c>
      <c r="F129">
        <v>347.85</v>
      </c>
      <c r="G129" t="s">
        <v>48</v>
      </c>
    </row>
    <row r="130" spans="1:7" hidden="1" x14ac:dyDescent="0.2">
      <c r="A130">
        <v>732109599583</v>
      </c>
      <c r="B130" s="18">
        <v>44406</v>
      </c>
      <c r="C130" t="s">
        <v>747</v>
      </c>
      <c r="E130">
        <v>400</v>
      </c>
      <c r="F130">
        <v>767.85</v>
      </c>
      <c r="G130" t="s">
        <v>44</v>
      </c>
    </row>
    <row r="131" spans="1:7" hidden="1" x14ac:dyDescent="0.2">
      <c r="A131">
        <v>732109599583</v>
      </c>
      <c r="B131" s="18">
        <v>44405</v>
      </c>
      <c r="C131" t="s">
        <v>746</v>
      </c>
      <c r="D131">
        <v>61</v>
      </c>
      <c r="F131">
        <v>367.85</v>
      </c>
      <c r="G131" t="s">
        <v>48</v>
      </c>
    </row>
    <row r="132" spans="1:7" hidden="1" x14ac:dyDescent="0.2">
      <c r="A132">
        <v>732109599583</v>
      </c>
      <c r="B132" s="18">
        <v>44405</v>
      </c>
      <c r="C132" t="s">
        <v>745</v>
      </c>
      <c r="D132">
        <v>18.8</v>
      </c>
      <c r="F132">
        <v>428.85</v>
      </c>
      <c r="G132" t="s">
        <v>87</v>
      </c>
    </row>
    <row r="133" spans="1:7" hidden="1" x14ac:dyDescent="0.2">
      <c r="A133">
        <v>732109599583</v>
      </c>
      <c r="B133" s="18">
        <v>44405</v>
      </c>
      <c r="C133" t="s">
        <v>744</v>
      </c>
      <c r="D133">
        <v>12</v>
      </c>
      <c r="F133">
        <v>447.65</v>
      </c>
      <c r="G133" t="s">
        <v>87</v>
      </c>
    </row>
    <row r="134" spans="1:7" hidden="1" x14ac:dyDescent="0.2">
      <c r="A134">
        <v>732109599583</v>
      </c>
      <c r="B134" s="18">
        <v>44405</v>
      </c>
      <c r="C134" t="s">
        <v>743</v>
      </c>
      <c r="D134">
        <v>14.15</v>
      </c>
      <c r="F134">
        <v>459.65</v>
      </c>
      <c r="G134" t="s">
        <v>87</v>
      </c>
    </row>
    <row r="135" spans="1:7" hidden="1" x14ac:dyDescent="0.2">
      <c r="A135">
        <v>732109599583</v>
      </c>
      <c r="B135" s="18">
        <v>44404</v>
      </c>
      <c r="C135" t="s">
        <v>742</v>
      </c>
      <c r="D135">
        <v>302.07</v>
      </c>
      <c r="F135">
        <v>473.8</v>
      </c>
      <c r="G135" t="s">
        <v>87</v>
      </c>
    </row>
    <row r="136" spans="1:7" hidden="1" x14ac:dyDescent="0.2">
      <c r="A136">
        <v>732109599583</v>
      </c>
      <c r="B136" s="18">
        <v>44403</v>
      </c>
      <c r="C136" t="s">
        <v>741</v>
      </c>
      <c r="D136">
        <v>170</v>
      </c>
      <c r="F136">
        <v>775.87</v>
      </c>
      <c r="G136" t="s">
        <v>54</v>
      </c>
    </row>
    <row r="137" spans="1:7" hidden="1" x14ac:dyDescent="0.2">
      <c r="A137">
        <v>732109599583</v>
      </c>
      <c r="B137" s="18">
        <v>44403</v>
      </c>
      <c r="C137" t="s">
        <v>740</v>
      </c>
      <c r="D137">
        <v>40</v>
      </c>
      <c r="F137">
        <v>945.87</v>
      </c>
      <c r="G137" t="s">
        <v>54</v>
      </c>
    </row>
    <row r="138" spans="1:7" hidden="1" x14ac:dyDescent="0.2">
      <c r="A138">
        <v>732109599583</v>
      </c>
      <c r="B138" s="18">
        <v>44403</v>
      </c>
      <c r="C138" t="s">
        <v>739</v>
      </c>
      <c r="D138">
        <v>100</v>
      </c>
      <c r="F138">
        <v>985.87</v>
      </c>
      <c r="G138" t="s">
        <v>54</v>
      </c>
    </row>
    <row r="139" spans="1:7" hidden="1" x14ac:dyDescent="0.2">
      <c r="A139">
        <v>732109599583</v>
      </c>
      <c r="B139" s="18">
        <v>44403</v>
      </c>
      <c r="C139" t="s">
        <v>738</v>
      </c>
      <c r="D139">
        <v>1</v>
      </c>
      <c r="F139">
        <v>1085.8699999999999</v>
      </c>
      <c r="G139" t="s">
        <v>87</v>
      </c>
    </row>
    <row r="140" spans="1:7" hidden="1" x14ac:dyDescent="0.2">
      <c r="A140">
        <v>732109599583</v>
      </c>
      <c r="B140" s="18">
        <v>44403</v>
      </c>
      <c r="C140" t="s">
        <v>737</v>
      </c>
      <c r="D140">
        <v>2.2000000000000002</v>
      </c>
      <c r="F140">
        <v>1086.8699999999999</v>
      </c>
      <c r="G140" t="s">
        <v>87</v>
      </c>
    </row>
    <row r="141" spans="1:7" hidden="1" x14ac:dyDescent="0.2">
      <c r="A141">
        <v>732109599583</v>
      </c>
      <c r="B141" s="18">
        <v>44403</v>
      </c>
      <c r="C141" t="s">
        <v>736</v>
      </c>
      <c r="D141">
        <v>88.9</v>
      </c>
      <c r="F141">
        <v>1089.07</v>
      </c>
      <c r="G141" t="s">
        <v>87</v>
      </c>
    </row>
    <row r="142" spans="1:7" hidden="1" x14ac:dyDescent="0.2">
      <c r="A142">
        <v>732109599583</v>
      </c>
      <c r="B142" s="18">
        <v>44403</v>
      </c>
      <c r="C142" t="s">
        <v>735</v>
      </c>
      <c r="D142">
        <v>46.13</v>
      </c>
      <c r="F142">
        <v>1177.97</v>
      </c>
      <c r="G142" t="s">
        <v>87</v>
      </c>
    </row>
    <row r="143" spans="1:7" hidden="1" x14ac:dyDescent="0.2">
      <c r="A143">
        <v>732109599583</v>
      </c>
      <c r="B143" s="18">
        <v>44403</v>
      </c>
      <c r="C143" t="s">
        <v>734</v>
      </c>
      <c r="D143">
        <v>33.049999999999997</v>
      </c>
      <c r="F143">
        <v>1224.0999999999999</v>
      </c>
      <c r="G143" t="s">
        <v>87</v>
      </c>
    </row>
    <row r="144" spans="1:7" hidden="1" x14ac:dyDescent="0.2">
      <c r="A144">
        <v>732109599583</v>
      </c>
      <c r="B144" s="18">
        <v>44403</v>
      </c>
      <c r="C144" t="s">
        <v>733</v>
      </c>
      <c r="D144">
        <v>10.92</v>
      </c>
      <c r="F144">
        <v>1257.1500000000001</v>
      </c>
      <c r="G144" t="s">
        <v>87</v>
      </c>
    </row>
    <row r="145" spans="1:7" hidden="1" x14ac:dyDescent="0.2">
      <c r="A145">
        <v>732109599583</v>
      </c>
      <c r="B145" s="18">
        <v>44403</v>
      </c>
      <c r="C145" t="s">
        <v>732</v>
      </c>
      <c r="D145">
        <v>42.98</v>
      </c>
      <c r="F145">
        <v>1268.07</v>
      </c>
      <c r="G145" t="s">
        <v>48</v>
      </c>
    </row>
    <row r="146" spans="1:7" hidden="1" x14ac:dyDescent="0.2">
      <c r="A146">
        <v>732109599583</v>
      </c>
      <c r="B146" s="18">
        <v>44403</v>
      </c>
      <c r="C146" t="s">
        <v>274</v>
      </c>
      <c r="D146">
        <v>36.299999999999997</v>
      </c>
      <c r="F146">
        <v>1311.05</v>
      </c>
      <c r="G146" t="s">
        <v>48</v>
      </c>
    </row>
    <row r="147" spans="1:7" hidden="1" x14ac:dyDescent="0.2">
      <c r="A147">
        <v>732109599583</v>
      </c>
      <c r="B147" s="18">
        <v>44403</v>
      </c>
      <c r="C147" t="s">
        <v>731</v>
      </c>
      <c r="D147">
        <v>21.5</v>
      </c>
      <c r="F147">
        <v>1347.35</v>
      </c>
      <c r="G147" t="s">
        <v>48</v>
      </c>
    </row>
    <row r="148" spans="1:7" hidden="1" x14ac:dyDescent="0.2">
      <c r="A148">
        <v>732109599583</v>
      </c>
      <c r="B148" s="18">
        <v>44403</v>
      </c>
      <c r="C148" t="s">
        <v>266</v>
      </c>
      <c r="D148">
        <v>11.99</v>
      </c>
      <c r="F148">
        <v>1368.85</v>
      </c>
      <c r="G148" t="s">
        <v>48</v>
      </c>
    </row>
    <row r="149" spans="1:7" hidden="1" x14ac:dyDescent="0.2">
      <c r="A149">
        <v>732109599583</v>
      </c>
      <c r="B149" s="18">
        <v>44403</v>
      </c>
      <c r="C149" t="s">
        <v>730</v>
      </c>
      <c r="E149">
        <v>500</v>
      </c>
      <c r="F149">
        <v>1380.84</v>
      </c>
      <c r="G149" t="s">
        <v>44</v>
      </c>
    </row>
    <row r="150" spans="1:7" hidden="1" x14ac:dyDescent="0.2">
      <c r="A150">
        <v>732109599583</v>
      </c>
      <c r="B150" s="18">
        <v>44403</v>
      </c>
      <c r="C150" t="s">
        <v>729</v>
      </c>
      <c r="E150">
        <v>200</v>
      </c>
      <c r="F150">
        <v>880.84</v>
      </c>
      <c r="G150" t="s">
        <v>44</v>
      </c>
    </row>
    <row r="151" spans="1:7" hidden="1" x14ac:dyDescent="0.2">
      <c r="A151">
        <v>732109599583</v>
      </c>
      <c r="B151" s="18">
        <v>44403</v>
      </c>
      <c r="C151" t="s">
        <v>728</v>
      </c>
      <c r="E151">
        <v>170</v>
      </c>
      <c r="F151">
        <v>680.84</v>
      </c>
      <c r="G151" t="s">
        <v>44</v>
      </c>
    </row>
    <row r="152" spans="1:7" hidden="1" x14ac:dyDescent="0.2">
      <c r="A152">
        <v>732109599583</v>
      </c>
      <c r="B152" s="18">
        <v>44403</v>
      </c>
      <c r="C152" t="s">
        <v>727</v>
      </c>
      <c r="E152">
        <v>100</v>
      </c>
      <c r="F152">
        <v>510.84</v>
      </c>
      <c r="G152" t="s">
        <v>44</v>
      </c>
    </row>
    <row r="153" spans="1:7" hidden="1" x14ac:dyDescent="0.2">
      <c r="A153">
        <v>732109599583</v>
      </c>
      <c r="B153" s="18">
        <v>44403</v>
      </c>
      <c r="C153" t="s">
        <v>726</v>
      </c>
      <c r="E153">
        <v>100</v>
      </c>
      <c r="F153">
        <v>410.84</v>
      </c>
      <c r="G153" t="s">
        <v>44</v>
      </c>
    </row>
    <row r="154" spans="1:7" hidden="1" x14ac:dyDescent="0.2">
      <c r="A154">
        <v>732109599583</v>
      </c>
      <c r="B154" s="18">
        <v>44403</v>
      </c>
      <c r="C154" t="s">
        <v>725</v>
      </c>
      <c r="E154">
        <v>80</v>
      </c>
      <c r="F154">
        <v>310.83999999999997</v>
      </c>
      <c r="G154" t="s">
        <v>44</v>
      </c>
    </row>
    <row r="155" spans="1:7" hidden="1" x14ac:dyDescent="0.2">
      <c r="A155">
        <v>732109599583</v>
      </c>
      <c r="B155" s="18">
        <v>44403</v>
      </c>
      <c r="C155" t="s">
        <v>724</v>
      </c>
      <c r="E155">
        <v>80</v>
      </c>
      <c r="F155">
        <v>230.84</v>
      </c>
      <c r="G155" t="s">
        <v>44</v>
      </c>
    </row>
    <row r="156" spans="1:7" hidden="1" x14ac:dyDescent="0.2">
      <c r="A156">
        <v>732109599583</v>
      </c>
      <c r="B156" s="18">
        <v>44400</v>
      </c>
      <c r="C156" t="s">
        <v>723</v>
      </c>
      <c r="D156">
        <v>6.8</v>
      </c>
      <c r="F156">
        <v>150.84</v>
      </c>
      <c r="G156" t="s">
        <v>87</v>
      </c>
    </row>
    <row r="157" spans="1:7" hidden="1" x14ac:dyDescent="0.2">
      <c r="A157">
        <v>732109599583</v>
      </c>
      <c r="B157" s="18">
        <v>44400</v>
      </c>
      <c r="C157" t="s">
        <v>722</v>
      </c>
      <c r="D157">
        <v>2.2000000000000002</v>
      </c>
      <c r="F157">
        <v>157.63999999999999</v>
      </c>
      <c r="G157" t="s">
        <v>87</v>
      </c>
    </row>
    <row r="158" spans="1:7" hidden="1" x14ac:dyDescent="0.2">
      <c r="A158">
        <v>732109599583</v>
      </c>
      <c r="B158" s="18">
        <v>44400</v>
      </c>
      <c r="C158" t="s">
        <v>721</v>
      </c>
      <c r="D158">
        <v>33.049999999999997</v>
      </c>
      <c r="F158">
        <v>159.84</v>
      </c>
      <c r="G158" t="s">
        <v>87</v>
      </c>
    </row>
    <row r="159" spans="1:7" hidden="1" x14ac:dyDescent="0.2">
      <c r="A159">
        <v>732109599583</v>
      </c>
      <c r="B159" s="18">
        <v>44400</v>
      </c>
      <c r="C159" t="s">
        <v>720</v>
      </c>
      <c r="D159">
        <v>16.399999999999999</v>
      </c>
      <c r="F159">
        <v>192.89</v>
      </c>
      <c r="G159" t="s">
        <v>87</v>
      </c>
    </row>
    <row r="160" spans="1:7" hidden="1" x14ac:dyDescent="0.2">
      <c r="A160">
        <v>732109599583</v>
      </c>
      <c r="B160" s="18">
        <v>44399</v>
      </c>
      <c r="C160" t="s">
        <v>719</v>
      </c>
      <c r="D160">
        <v>2.2000000000000002</v>
      </c>
      <c r="F160">
        <v>209.29</v>
      </c>
      <c r="G160" t="s">
        <v>87</v>
      </c>
    </row>
    <row r="161" spans="1:7" hidden="1" x14ac:dyDescent="0.2">
      <c r="A161">
        <v>732109599583</v>
      </c>
      <c r="B161" s="18">
        <v>44399</v>
      </c>
      <c r="C161" t="s">
        <v>718</v>
      </c>
      <c r="D161">
        <v>17.5</v>
      </c>
      <c r="F161">
        <v>211.49</v>
      </c>
      <c r="G161" t="s">
        <v>87</v>
      </c>
    </row>
    <row r="162" spans="1:7" hidden="1" x14ac:dyDescent="0.2">
      <c r="A162">
        <v>732109599583</v>
      </c>
      <c r="B162" s="18">
        <v>44399</v>
      </c>
      <c r="C162" t="s">
        <v>717</v>
      </c>
      <c r="E162">
        <v>2.2000000000000002</v>
      </c>
      <c r="F162">
        <v>228.99</v>
      </c>
      <c r="G162" t="s">
        <v>58</v>
      </c>
    </row>
    <row r="163" spans="1:7" hidden="1" x14ac:dyDescent="0.2">
      <c r="A163">
        <v>732109599583</v>
      </c>
      <c r="B163" s="18">
        <v>44398</v>
      </c>
      <c r="C163" t="s">
        <v>716</v>
      </c>
      <c r="D163">
        <v>13</v>
      </c>
      <c r="F163">
        <v>226.79</v>
      </c>
      <c r="G163" t="s">
        <v>87</v>
      </c>
    </row>
    <row r="164" spans="1:7" hidden="1" x14ac:dyDescent="0.2">
      <c r="A164">
        <v>732109599583</v>
      </c>
      <c r="B164" s="18">
        <v>44398</v>
      </c>
      <c r="C164" t="s">
        <v>715</v>
      </c>
      <c r="D164">
        <v>2.2000000000000002</v>
      </c>
      <c r="F164">
        <v>239.79</v>
      </c>
      <c r="G164" t="s">
        <v>87</v>
      </c>
    </row>
    <row r="165" spans="1:7" hidden="1" x14ac:dyDescent="0.2">
      <c r="A165">
        <v>732109599583</v>
      </c>
      <c r="B165" s="18">
        <v>44398</v>
      </c>
      <c r="C165" t="s">
        <v>714</v>
      </c>
      <c r="D165">
        <v>110.99</v>
      </c>
      <c r="F165">
        <v>241.99</v>
      </c>
      <c r="G165" t="s">
        <v>87</v>
      </c>
    </row>
    <row r="166" spans="1:7" hidden="1" x14ac:dyDescent="0.2">
      <c r="A166">
        <v>732109599583</v>
      </c>
      <c r="B166" s="18">
        <v>44398</v>
      </c>
      <c r="C166" t="s">
        <v>713</v>
      </c>
      <c r="D166">
        <v>2.2000000000000002</v>
      </c>
      <c r="F166">
        <v>352.98</v>
      </c>
      <c r="G166" t="s">
        <v>87</v>
      </c>
    </row>
    <row r="167" spans="1:7" hidden="1" x14ac:dyDescent="0.2">
      <c r="A167">
        <v>732109599583</v>
      </c>
      <c r="B167" s="18">
        <v>44398</v>
      </c>
      <c r="C167" t="s">
        <v>712</v>
      </c>
      <c r="D167">
        <v>21.7</v>
      </c>
      <c r="F167">
        <v>355.18</v>
      </c>
      <c r="G167" t="s">
        <v>87</v>
      </c>
    </row>
    <row r="168" spans="1:7" hidden="1" x14ac:dyDescent="0.2">
      <c r="A168">
        <v>732109599583</v>
      </c>
      <c r="B168" s="18">
        <v>44398</v>
      </c>
      <c r="C168" t="s">
        <v>711</v>
      </c>
      <c r="D168">
        <v>98</v>
      </c>
      <c r="F168">
        <v>376.88</v>
      </c>
      <c r="G168" t="s">
        <v>87</v>
      </c>
    </row>
    <row r="169" spans="1:7" hidden="1" x14ac:dyDescent="0.2">
      <c r="A169">
        <v>732109599583</v>
      </c>
      <c r="B169" s="18">
        <v>44398</v>
      </c>
      <c r="C169" t="s">
        <v>710</v>
      </c>
      <c r="D169">
        <v>140.72999999999999</v>
      </c>
      <c r="F169">
        <v>474.88</v>
      </c>
      <c r="G169" t="s">
        <v>87</v>
      </c>
    </row>
    <row r="170" spans="1:7" hidden="1" x14ac:dyDescent="0.2">
      <c r="A170">
        <v>732109599583</v>
      </c>
      <c r="B170" s="18">
        <v>44398</v>
      </c>
      <c r="C170" t="s">
        <v>709</v>
      </c>
      <c r="E170">
        <v>300</v>
      </c>
      <c r="F170">
        <v>615.61</v>
      </c>
      <c r="G170" t="s">
        <v>44</v>
      </c>
    </row>
    <row r="171" spans="1:7" hidden="1" x14ac:dyDescent="0.2">
      <c r="A171">
        <v>732109599583</v>
      </c>
      <c r="B171" s="18">
        <v>44397</v>
      </c>
      <c r="C171" t="s">
        <v>708</v>
      </c>
      <c r="D171">
        <v>18.600000000000001</v>
      </c>
      <c r="F171">
        <v>315.61</v>
      </c>
      <c r="G171" t="s">
        <v>87</v>
      </c>
    </row>
    <row r="172" spans="1:7" hidden="1" x14ac:dyDescent="0.2">
      <c r="A172">
        <v>732109599583</v>
      </c>
      <c r="B172" s="18">
        <v>44397</v>
      </c>
      <c r="C172" t="s">
        <v>707</v>
      </c>
      <c r="D172">
        <v>700</v>
      </c>
      <c r="F172">
        <v>334.21</v>
      </c>
      <c r="G172" t="s">
        <v>48</v>
      </c>
    </row>
    <row r="173" spans="1:7" hidden="1" x14ac:dyDescent="0.2">
      <c r="A173">
        <v>732109599583</v>
      </c>
      <c r="B173" s="18">
        <v>44397</v>
      </c>
      <c r="C173" t="s">
        <v>622</v>
      </c>
      <c r="D173">
        <v>45</v>
      </c>
      <c r="F173">
        <v>1034.21</v>
      </c>
      <c r="G173" t="s">
        <v>48</v>
      </c>
    </row>
    <row r="174" spans="1:7" hidden="1" x14ac:dyDescent="0.2">
      <c r="A174">
        <v>732109599583</v>
      </c>
      <c r="B174" s="18">
        <v>44397</v>
      </c>
      <c r="C174" t="s">
        <v>706</v>
      </c>
      <c r="E174">
        <v>1000</v>
      </c>
      <c r="F174">
        <v>1079.21</v>
      </c>
      <c r="G174" t="s">
        <v>44</v>
      </c>
    </row>
    <row r="175" spans="1:7" hidden="1" x14ac:dyDescent="0.2">
      <c r="A175">
        <v>732109599583</v>
      </c>
      <c r="B175" s="18">
        <v>44396</v>
      </c>
      <c r="C175" t="s">
        <v>705</v>
      </c>
      <c r="D175">
        <v>105.89</v>
      </c>
      <c r="F175">
        <v>79.209999999999994</v>
      </c>
      <c r="G175" t="s">
        <v>87</v>
      </c>
    </row>
    <row r="176" spans="1:7" hidden="1" x14ac:dyDescent="0.2">
      <c r="A176">
        <v>732109599583</v>
      </c>
      <c r="B176" s="18">
        <v>44396</v>
      </c>
      <c r="C176" t="s">
        <v>704</v>
      </c>
      <c r="D176">
        <v>79.05</v>
      </c>
      <c r="F176">
        <v>185.1</v>
      </c>
      <c r="G176" t="s">
        <v>87</v>
      </c>
    </row>
    <row r="177" spans="1:7" hidden="1" x14ac:dyDescent="0.2">
      <c r="A177">
        <v>732109599583</v>
      </c>
      <c r="B177" s="18">
        <v>44396</v>
      </c>
      <c r="C177" t="s">
        <v>703</v>
      </c>
      <c r="D177">
        <v>213.64</v>
      </c>
      <c r="F177">
        <v>264.14999999999998</v>
      </c>
      <c r="G177" t="s">
        <v>87</v>
      </c>
    </row>
    <row r="178" spans="1:7" hidden="1" x14ac:dyDescent="0.2">
      <c r="A178">
        <v>732109599583</v>
      </c>
      <c r="B178" s="18">
        <v>44396</v>
      </c>
      <c r="C178" t="s">
        <v>702</v>
      </c>
      <c r="D178">
        <v>36</v>
      </c>
      <c r="F178">
        <v>477.79</v>
      </c>
      <c r="G178" t="s">
        <v>87</v>
      </c>
    </row>
    <row r="179" spans="1:7" hidden="1" x14ac:dyDescent="0.2">
      <c r="A179">
        <v>732109599583</v>
      </c>
      <c r="B179" s="18">
        <v>44396</v>
      </c>
      <c r="C179" t="s">
        <v>701</v>
      </c>
      <c r="D179">
        <v>25.9</v>
      </c>
      <c r="F179">
        <v>513.79</v>
      </c>
      <c r="G179" t="s">
        <v>87</v>
      </c>
    </row>
    <row r="180" spans="1:7" hidden="1" x14ac:dyDescent="0.2">
      <c r="A180">
        <v>732109599583</v>
      </c>
      <c r="B180" s="18">
        <v>44396</v>
      </c>
      <c r="C180" t="s">
        <v>700</v>
      </c>
      <c r="D180">
        <v>32.99</v>
      </c>
      <c r="F180">
        <v>539.69000000000005</v>
      </c>
      <c r="G180" t="s">
        <v>87</v>
      </c>
    </row>
    <row r="181" spans="1:7" hidden="1" x14ac:dyDescent="0.2">
      <c r="A181">
        <v>732109599583</v>
      </c>
      <c r="B181" s="18">
        <v>44396</v>
      </c>
      <c r="C181" t="s">
        <v>699</v>
      </c>
      <c r="D181">
        <v>33.729999999999997</v>
      </c>
      <c r="F181">
        <v>572.67999999999995</v>
      </c>
      <c r="G181" t="s">
        <v>87</v>
      </c>
    </row>
    <row r="182" spans="1:7" hidden="1" x14ac:dyDescent="0.2">
      <c r="A182">
        <v>732109599583</v>
      </c>
      <c r="B182" s="18">
        <v>44396</v>
      </c>
      <c r="C182" t="s">
        <v>698</v>
      </c>
      <c r="D182">
        <v>41.13</v>
      </c>
      <c r="F182">
        <v>606.41</v>
      </c>
      <c r="G182" t="s">
        <v>87</v>
      </c>
    </row>
    <row r="183" spans="1:7" hidden="1" x14ac:dyDescent="0.2">
      <c r="A183">
        <v>732109599583</v>
      </c>
      <c r="B183" s="18">
        <v>44396</v>
      </c>
      <c r="C183" t="s">
        <v>697</v>
      </c>
      <c r="D183">
        <v>5.85</v>
      </c>
      <c r="F183">
        <v>647.54</v>
      </c>
      <c r="G183" t="s">
        <v>87</v>
      </c>
    </row>
    <row r="184" spans="1:7" hidden="1" x14ac:dyDescent="0.2">
      <c r="A184">
        <v>732109599583</v>
      </c>
      <c r="B184" s="18">
        <v>44396</v>
      </c>
      <c r="C184" t="s">
        <v>696</v>
      </c>
      <c r="D184">
        <v>116.44</v>
      </c>
      <c r="F184">
        <v>653.39</v>
      </c>
      <c r="G184" t="s">
        <v>87</v>
      </c>
    </row>
    <row r="185" spans="1:7" hidden="1" x14ac:dyDescent="0.2">
      <c r="A185">
        <v>732109599583</v>
      </c>
      <c r="B185" s="18">
        <v>44396</v>
      </c>
      <c r="C185" t="s">
        <v>695</v>
      </c>
      <c r="D185">
        <v>238</v>
      </c>
      <c r="F185">
        <v>769.83</v>
      </c>
      <c r="G185" t="s">
        <v>48</v>
      </c>
    </row>
    <row r="186" spans="1:7" hidden="1" x14ac:dyDescent="0.2">
      <c r="A186">
        <v>732109599583</v>
      </c>
      <c r="B186" s="18">
        <v>44396</v>
      </c>
      <c r="C186" t="s">
        <v>273</v>
      </c>
      <c r="D186">
        <v>19.5</v>
      </c>
      <c r="F186">
        <v>1007.83</v>
      </c>
      <c r="G186" t="s">
        <v>48</v>
      </c>
    </row>
    <row r="187" spans="1:7" hidden="1" x14ac:dyDescent="0.2">
      <c r="A187">
        <v>732109599583</v>
      </c>
      <c r="B187" s="18">
        <v>44396</v>
      </c>
      <c r="C187" t="s">
        <v>694</v>
      </c>
      <c r="E187">
        <v>300</v>
      </c>
      <c r="F187">
        <v>1027.33</v>
      </c>
      <c r="G187" t="s">
        <v>44</v>
      </c>
    </row>
    <row r="188" spans="1:7" hidden="1" x14ac:dyDescent="0.2">
      <c r="A188">
        <v>732109599583</v>
      </c>
      <c r="B188" s="18">
        <v>44396</v>
      </c>
      <c r="C188" t="s">
        <v>693</v>
      </c>
      <c r="E188">
        <v>240</v>
      </c>
      <c r="F188">
        <v>727.33</v>
      </c>
      <c r="G188" t="s">
        <v>44</v>
      </c>
    </row>
    <row r="189" spans="1:7" hidden="1" x14ac:dyDescent="0.2">
      <c r="A189">
        <v>732109599583</v>
      </c>
      <c r="B189" s="18">
        <v>44393</v>
      </c>
      <c r="C189" t="s">
        <v>692</v>
      </c>
      <c r="D189">
        <v>40</v>
      </c>
      <c r="F189">
        <v>487.33</v>
      </c>
      <c r="G189" t="s">
        <v>87</v>
      </c>
    </row>
    <row r="190" spans="1:7" hidden="1" x14ac:dyDescent="0.2">
      <c r="A190">
        <v>732109599583</v>
      </c>
      <c r="B190" s="18">
        <v>44393</v>
      </c>
      <c r="C190" t="s">
        <v>691</v>
      </c>
      <c r="D190">
        <v>21.45</v>
      </c>
      <c r="F190">
        <v>527.33000000000004</v>
      </c>
      <c r="G190" t="s">
        <v>87</v>
      </c>
    </row>
    <row r="191" spans="1:7" hidden="1" x14ac:dyDescent="0.2">
      <c r="A191">
        <v>732109599583</v>
      </c>
      <c r="B191" s="18">
        <v>44393</v>
      </c>
      <c r="C191" t="s">
        <v>690</v>
      </c>
      <c r="E191">
        <v>500</v>
      </c>
      <c r="F191">
        <v>548.78</v>
      </c>
      <c r="G191" t="s">
        <v>44</v>
      </c>
    </row>
    <row r="192" spans="1:7" hidden="1" x14ac:dyDescent="0.2">
      <c r="A192">
        <v>732109599583</v>
      </c>
      <c r="B192" s="18">
        <v>44391</v>
      </c>
      <c r="C192" t="s">
        <v>689</v>
      </c>
      <c r="D192">
        <v>61</v>
      </c>
      <c r="F192">
        <v>48.78</v>
      </c>
      <c r="G192" t="s">
        <v>48</v>
      </c>
    </row>
    <row r="193" spans="1:7" hidden="1" x14ac:dyDescent="0.2">
      <c r="A193">
        <v>732109599583</v>
      </c>
      <c r="B193" s="18">
        <v>44391</v>
      </c>
      <c r="C193" t="s">
        <v>688</v>
      </c>
      <c r="D193">
        <v>2.2000000000000002</v>
      </c>
      <c r="F193">
        <v>109.78</v>
      </c>
      <c r="G193" t="s">
        <v>87</v>
      </c>
    </row>
    <row r="194" spans="1:7" hidden="1" x14ac:dyDescent="0.2">
      <c r="A194">
        <v>732109599583</v>
      </c>
      <c r="B194" s="18">
        <v>44391</v>
      </c>
      <c r="C194" t="s">
        <v>687</v>
      </c>
      <c r="D194">
        <v>12</v>
      </c>
      <c r="F194">
        <v>111.98</v>
      </c>
      <c r="G194" t="s">
        <v>87</v>
      </c>
    </row>
    <row r="195" spans="1:7" hidden="1" x14ac:dyDescent="0.2">
      <c r="A195">
        <v>732109599583</v>
      </c>
      <c r="B195" s="18">
        <v>44390</v>
      </c>
      <c r="C195" t="s">
        <v>686</v>
      </c>
      <c r="D195">
        <v>98.13</v>
      </c>
      <c r="F195">
        <v>123.98</v>
      </c>
      <c r="G195" t="s">
        <v>87</v>
      </c>
    </row>
    <row r="196" spans="1:7" hidden="1" x14ac:dyDescent="0.2">
      <c r="A196">
        <v>732109599583</v>
      </c>
      <c r="B196" s="18">
        <v>44390</v>
      </c>
      <c r="C196" t="s">
        <v>151</v>
      </c>
      <c r="D196">
        <v>179.22</v>
      </c>
      <c r="F196">
        <v>222.11</v>
      </c>
      <c r="G196" t="s">
        <v>48</v>
      </c>
    </row>
    <row r="197" spans="1:7" hidden="1" x14ac:dyDescent="0.2">
      <c r="A197">
        <v>732109599583</v>
      </c>
      <c r="B197" s="18">
        <v>44389</v>
      </c>
      <c r="C197" t="s">
        <v>685</v>
      </c>
      <c r="D197">
        <v>48.51</v>
      </c>
      <c r="F197">
        <v>401.33</v>
      </c>
      <c r="G197" t="s">
        <v>48</v>
      </c>
    </row>
    <row r="198" spans="1:7" hidden="1" x14ac:dyDescent="0.2">
      <c r="A198">
        <v>732109599583</v>
      </c>
      <c r="B198" s="18">
        <v>44389</v>
      </c>
      <c r="C198" t="s">
        <v>684</v>
      </c>
      <c r="D198">
        <v>3</v>
      </c>
      <c r="F198">
        <v>449.84</v>
      </c>
      <c r="G198" t="s">
        <v>87</v>
      </c>
    </row>
    <row r="199" spans="1:7" hidden="1" x14ac:dyDescent="0.2">
      <c r="A199">
        <v>732109599583</v>
      </c>
      <c r="B199" s="18">
        <v>44389</v>
      </c>
      <c r="C199" t="s">
        <v>683</v>
      </c>
      <c r="D199">
        <v>2.4</v>
      </c>
      <c r="F199">
        <v>452.84</v>
      </c>
      <c r="G199" t="s">
        <v>87</v>
      </c>
    </row>
    <row r="200" spans="1:7" hidden="1" x14ac:dyDescent="0.2">
      <c r="A200">
        <v>732109599583</v>
      </c>
      <c r="B200" s="18">
        <v>44389</v>
      </c>
      <c r="C200" t="s">
        <v>682</v>
      </c>
      <c r="D200">
        <v>40.1</v>
      </c>
      <c r="F200">
        <v>455.24</v>
      </c>
      <c r="G200" t="s">
        <v>87</v>
      </c>
    </row>
    <row r="201" spans="1:7" hidden="1" x14ac:dyDescent="0.2">
      <c r="A201">
        <v>732109599583</v>
      </c>
      <c r="B201" s="18">
        <v>44389</v>
      </c>
      <c r="C201" t="s">
        <v>273</v>
      </c>
      <c r="D201">
        <v>81.95</v>
      </c>
      <c r="F201">
        <v>495.34</v>
      </c>
      <c r="G201" t="s">
        <v>48</v>
      </c>
    </row>
    <row r="202" spans="1:7" hidden="1" x14ac:dyDescent="0.2">
      <c r="A202">
        <v>732109599583</v>
      </c>
      <c r="B202" s="18">
        <v>44389</v>
      </c>
      <c r="C202" t="s">
        <v>542</v>
      </c>
      <c r="D202">
        <v>15.99</v>
      </c>
      <c r="F202">
        <v>577.29</v>
      </c>
      <c r="G202" t="s">
        <v>48</v>
      </c>
    </row>
    <row r="203" spans="1:7" hidden="1" x14ac:dyDescent="0.2">
      <c r="A203">
        <v>732109599583</v>
      </c>
      <c r="B203" s="18">
        <v>44389</v>
      </c>
      <c r="C203" t="s">
        <v>681</v>
      </c>
      <c r="E203">
        <v>200</v>
      </c>
      <c r="F203">
        <v>593.28</v>
      </c>
      <c r="G203" t="s">
        <v>44</v>
      </c>
    </row>
    <row r="204" spans="1:7" hidden="1" x14ac:dyDescent="0.2">
      <c r="A204">
        <v>732109599583</v>
      </c>
      <c r="B204" s="18">
        <v>44386</v>
      </c>
      <c r="C204" t="s">
        <v>680</v>
      </c>
      <c r="D204">
        <v>188.07</v>
      </c>
      <c r="F204">
        <v>393.28</v>
      </c>
      <c r="G204" t="s">
        <v>87</v>
      </c>
    </row>
    <row r="205" spans="1:7" hidden="1" x14ac:dyDescent="0.2">
      <c r="A205">
        <v>732109599583</v>
      </c>
      <c r="B205" s="18">
        <v>44386</v>
      </c>
      <c r="C205" t="s">
        <v>543</v>
      </c>
      <c r="D205">
        <v>100.9</v>
      </c>
      <c r="F205">
        <v>581.35</v>
      </c>
      <c r="G205" t="s">
        <v>48</v>
      </c>
    </row>
    <row r="206" spans="1:7" hidden="1" x14ac:dyDescent="0.2">
      <c r="A206">
        <v>732109599583</v>
      </c>
      <c r="B206" s="18">
        <v>44386</v>
      </c>
      <c r="C206" t="s">
        <v>519</v>
      </c>
      <c r="D206">
        <v>4.9400000000000004</v>
      </c>
      <c r="F206">
        <v>682.25</v>
      </c>
      <c r="G206" t="s">
        <v>48</v>
      </c>
    </row>
    <row r="207" spans="1:7" hidden="1" x14ac:dyDescent="0.2">
      <c r="A207">
        <v>732109599583</v>
      </c>
      <c r="B207" s="18">
        <v>44386</v>
      </c>
      <c r="C207" t="s">
        <v>679</v>
      </c>
      <c r="E207">
        <v>500</v>
      </c>
      <c r="F207">
        <v>687.19</v>
      </c>
      <c r="G207" t="s">
        <v>44</v>
      </c>
    </row>
    <row r="208" spans="1:7" hidden="1" x14ac:dyDescent="0.2">
      <c r="A208">
        <v>732109599583</v>
      </c>
      <c r="B208" s="18">
        <v>44385</v>
      </c>
      <c r="C208" t="s">
        <v>678</v>
      </c>
      <c r="D208">
        <v>0.75</v>
      </c>
      <c r="F208">
        <v>187.19</v>
      </c>
      <c r="G208" t="s">
        <v>87</v>
      </c>
    </row>
    <row r="209" spans="1:7" hidden="1" x14ac:dyDescent="0.2">
      <c r="A209">
        <v>732109599583</v>
      </c>
      <c r="B209" s="18">
        <v>44385</v>
      </c>
      <c r="C209" t="s">
        <v>677</v>
      </c>
      <c r="D209">
        <v>13</v>
      </c>
      <c r="F209">
        <v>187.94</v>
      </c>
      <c r="G209" t="s">
        <v>87</v>
      </c>
    </row>
    <row r="210" spans="1:7" hidden="1" x14ac:dyDescent="0.2">
      <c r="A210">
        <v>732109599583</v>
      </c>
      <c r="B210" s="18">
        <v>44385</v>
      </c>
      <c r="C210" t="s">
        <v>676</v>
      </c>
      <c r="D210">
        <v>31.67</v>
      </c>
      <c r="F210">
        <v>200.94</v>
      </c>
      <c r="G210" t="s">
        <v>87</v>
      </c>
    </row>
    <row r="211" spans="1:7" hidden="1" x14ac:dyDescent="0.2">
      <c r="A211">
        <v>732109599583</v>
      </c>
      <c r="B211" s="18">
        <v>44385</v>
      </c>
      <c r="C211" t="s">
        <v>675</v>
      </c>
      <c r="D211">
        <v>43.98</v>
      </c>
      <c r="F211">
        <v>232.61</v>
      </c>
      <c r="G211" t="s">
        <v>48</v>
      </c>
    </row>
    <row r="212" spans="1:7" hidden="1" x14ac:dyDescent="0.2">
      <c r="A212">
        <v>732109599583</v>
      </c>
      <c r="B212" s="18">
        <v>44384</v>
      </c>
      <c r="C212" t="s">
        <v>674</v>
      </c>
      <c r="D212">
        <v>822.35</v>
      </c>
      <c r="F212">
        <v>276.58999999999997</v>
      </c>
      <c r="G212" t="s">
        <v>48</v>
      </c>
    </row>
    <row r="213" spans="1:7" hidden="1" x14ac:dyDescent="0.2">
      <c r="A213">
        <v>732109599583</v>
      </c>
      <c r="B213" s="18">
        <v>44384</v>
      </c>
      <c r="C213" t="s">
        <v>673</v>
      </c>
      <c r="E213">
        <v>1000</v>
      </c>
      <c r="F213">
        <v>1098.94</v>
      </c>
      <c r="G213" t="s">
        <v>44</v>
      </c>
    </row>
    <row r="214" spans="1:7" hidden="1" x14ac:dyDescent="0.2">
      <c r="A214">
        <v>732109599583</v>
      </c>
      <c r="B214" s="18">
        <v>44383</v>
      </c>
      <c r="C214" t="s">
        <v>672</v>
      </c>
      <c r="D214">
        <v>4.53</v>
      </c>
      <c r="F214">
        <v>98.94</v>
      </c>
      <c r="G214" t="s">
        <v>87</v>
      </c>
    </row>
    <row r="215" spans="1:7" hidden="1" x14ac:dyDescent="0.2">
      <c r="A215">
        <v>732109599583</v>
      </c>
      <c r="B215" s="18">
        <v>44383</v>
      </c>
      <c r="C215" t="s">
        <v>151</v>
      </c>
      <c r="D215">
        <v>22.64</v>
      </c>
      <c r="F215">
        <v>103.47</v>
      </c>
      <c r="G215" t="s">
        <v>48</v>
      </c>
    </row>
    <row r="216" spans="1:7" hidden="1" x14ac:dyDescent="0.2">
      <c r="A216">
        <v>732109599583</v>
      </c>
      <c r="B216" s="18">
        <v>44383</v>
      </c>
      <c r="C216" t="s">
        <v>273</v>
      </c>
      <c r="D216">
        <v>2.8</v>
      </c>
      <c r="F216">
        <v>126.11</v>
      </c>
      <c r="G216" t="s">
        <v>48</v>
      </c>
    </row>
    <row r="217" spans="1:7" hidden="1" x14ac:dyDescent="0.2">
      <c r="A217">
        <v>732109599583</v>
      </c>
      <c r="B217" s="18">
        <v>44383</v>
      </c>
      <c r="C217" t="s">
        <v>671</v>
      </c>
      <c r="E217">
        <v>4.5999999999999996</v>
      </c>
      <c r="F217">
        <v>128.91</v>
      </c>
      <c r="G217" t="s">
        <v>106</v>
      </c>
    </row>
    <row r="218" spans="1:7" hidden="1" x14ac:dyDescent="0.2">
      <c r="A218">
        <v>732109599583</v>
      </c>
      <c r="B218" s="18">
        <v>44382</v>
      </c>
      <c r="C218" t="s">
        <v>670</v>
      </c>
      <c r="D218">
        <v>2.2000000000000002</v>
      </c>
      <c r="F218">
        <v>124.31</v>
      </c>
      <c r="G218" t="s">
        <v>87</v>
      </c>
    </row>
    <row r="219" spans="1:7" hidden="1" x14ac:dyDescent="0.2">
      <c r="A219">
        <v>732109599583</v>
      </c>
      <c r="B219" s="18">
        <v>44382</v>
      </c>
      <c r="C219" t="s">
        <v>669</v>
      </c>
      <c r="D219">
        <v>6</v>
      </c>
      <c r="F219">
        <v>126.51</v>
      </c>
      <c r="G219" t="s">
        <v>87</v>
      </c>
    </row>
    <row r="220" spans="1:7" hidden="1" x14ac:dyDescent="0.2">
      <c r="A220">
        <v>732109599583</v>
      </c>
      <c r="B220" s="18">
        <v>44382</v>
      </c>
      <c r="C220" t="s">
        <v>668</v>
      </c>
      <c r="D220">
        <v>2</v>
      </c>
      <c r="F220">
        <v>132.51</v>
      </c>
      <c r="G220" t="s">
        <v>87</v>
      </c>
    </row>
    <row r="221" spans="1:7" hidden="1" x14ac:dyDescent="0.2">
      <c r="A221">
        <v>732109599583</v>
      </c>
      <c r="B221" s="18">
        <v>44382</v>
      </c>
      <c r="C221" t="s">
        <v>65</v>
      </c>
      <c r="D221">
        <v>267.47000000000003</v>
      </c>
      <c r="F221">
        <v>134.51</v>
      </c>
      <c r="G221" t="s">
        <v>48</v>
      </c>
    </row>
    <row r="222" spans="1:7" hidden="1" x14ac:dyDescent="0.2">
      <c r="A222">
        <v>732109599583</v>
      </c>
      <c r="B222" s="18">
        <v>44382</v>
      </c>
      <c r="C222" t="s">
        <v>667</v>
      </c>
      <c r="D222">
        <v>100.44</v>
      </c>
      <c r="F222">
        <v>401.98</v>
      </c>
      <c r="G222" t="s">
        <v>48</v>
      </c>
    </row>
    <row r="223" spans="1:7" hidden="1" x14ac:dyDescent="0.2">
      <c r="A223">
        <v>732109599583</v>
      </c>
      <c r="B223" s="18">
        <v>44382</v>
      </c>
      <c r="C223" t="s">
        <v>666</v>
      </c>
      <c r="E223">
        <v>200</v>
      </c>
      <c r="F223">
        <v>502.42</v>
      </c>
      <c r="G223" t="s">
        <v>44</v>
      </c>
    </row>
    <row r="224" spans="1:7" hidden="1" x14ac:dyDescent="0.2">
      <c r="A224">
        <v>732109599583</v>
      </c>
      <c r="B224" s="18">
        <v>44382</v>
      </c>
      <c r="C224" t="s">
        <v>665</v>
      </c>
      <c r="E224">
        <v>100</v>
      </c>
      <c r="F224">
        <v>302.42</v>
      </c>
      <c r="G224" t="s">
        <v>44</v>
      </c>
    </row>
    <row r="225" spans="1:7" hidden="1" x14ac:dyDescent="0.2">
      <c r="A225">
        <v>732109599583</v>
      </c>
      <c r="B225" s="18">
        <v>44379</v>
      </c>
      <c r="C225" t="s">
        <v>664</v>
      </c>
      <c r="D225">
        <v>3</v>
      </c>
      <c r="F225">
        <v>202.42</v>
      </c>
      <c r="G225" t="s">
        <v>87</v>
      </c>
    </row>
    <row r="226" spans="1:7" hidden="1" x14ac:dyDescent="0.2">
      <c r="A226">
        <v>732109599583</v>
      </c>
      <c r="B226" s="18">
        <v>44379</v>
      </c>
      <c r="C226" t="s">
        <v>663</v>
      </c>
      <c r="D226">
        <v>18</v>
      </c>
      <c r="F226">
        <v>205.42</v>
      </c>
      <c r="G226" t="s">
        <v>87</v>
      </c>
    </row>
    <row r="227" spans="1:7" hidden="1" x14ac:dyDescent="0.2">
      <c r="A227">
        <v>732109599583</v>
      </c>
      <c r="B227" s="18">
        <v>44379</v>
      </c>
      <c r="C227" t="s">
        <v>662</v>
      </c>
      <c r="D227">
        <v>50.8</v>
      </c>
      <c r="F227">
        <v>223.42</v>
      </c>
      <c r="G227" t="s">
        <v>87</v>
      </c>
    </row>
    <row r="228" spans="1:7" hidden="1" x14ac:dyDescent="0.2">
      <c r="A228">
        <v>732109599583</v>
      </c>
      <c r="B228" s="18">
        <v>44378</v>
      </c>
      <c r="C228" t="s">
        <v>661</v>
      </c>
      <c r="D228">
        <v>2.2000000000000002</v>
      </c>
      <c r="F228">
        <v>274.22000000000003</v>
      </c>
      <c r="G228" t="s">
        <v>87</v>
      </c>
    </row>
    <row r="229" spans="1:7" hidden="1" x14ac:dyDescent="0.2">
      <c r="A229">
        <v>732109599583</v>
      </c>
      <c r="B229" s="18">
        <v>44378</v>
      </c>
      <c r="C229" t="s">
        <v>660</v>
      </c>
      <c r="D229">
        <v>1</v>
      </c>
      <c r="F229">
        <v>276.42</v>
      </c>
      <c r="G229" t="s">
        <v>87</v>
      </c>
    </row>
    <row r="230" spans="1:7" hidden="1" x14ac:dyDescent="0.2">
      <c r="A230">
        <v>732109599583</v>
      </c>
      <c r="B230" s="18">
        <v>44377</v>
      </c>
      <c r="C230" t="s">
        <v>659</v>
      </c>
      <c r="D230">
        <v>41.1</v>
      </c>
      <c r="F230">
        <v>277.42</v>
      </c>
      <c r="G230" t="s">
        <v>48</v>
      </c>
    </row>
    <row r="231" spans="1:7" hidden="1" x14ac:dyDescent="0.2">
      <c r="A231">
        <v>732109599583</v>
      </c>
      <c r="B231" s="18">
        <v>44377</v>
      </c>
      <c r="C231" t="s">
        <v>658</v>
      </c>
      <c r="E231">
        <v>300</v>
      </c>
      <c r="F231">
        <v>318.52</v>
      </c>
      <c r="G231" t="s">
        <v>44</v>
      </c>
    </row>
    <row r="232" spans="1:7" hidden="1" x14ac:dyDescent="0.2">
      <c r="A232">
        <v>732109599583</v>
      </c>
      <c r="B232" s="18">
        <v>44376</v>
      </c>
      <c r="C232" t="s">
        <v>657</v>
      </c>
      <c r="D232">
        <v>63.55</v>
      </c>
      <c r="F232">
        <v>18.52</v>
      </c>
      <c r="G232" t="s">
        <v>87</v>
      </c>
    </row>
    <row r="233" spans="1:7" hidden="1" x14ac:dyDescent="0.2">
      <c r="A233">
        <v>732109599583</v>
      </c>
      <c r="B233" s="18">
        <v>44376</v>
      </c>
      <c r="C233" t="s">
        <v>656</v>
      </c>
      <c r="D233">
        <v>100</v>
      </c>
      <c r="F233">
        <v>82.07</v>
      </c>
      <c r="G233" t="s">
        <v>48</v>
      </c>
    </row>
    <row r="234" spans="1:7" hidden="1" x14ac:dyDescent="0.2">
      <c r="A234">
        <v>732109599583</v>
      </c>
      <c r="B234" s="18">
        <v>44375</v>
      </c>
      <c r="C234" t="s">
        <v>655</v>
      </c>
      <c r="D234">
        <v>240</v>
      </c>
      <c r="F234">
        <v>182.07</v>
      </c>
      <c r="G234" t="s">
        <v>292</v>
      </c>
    </row>
    <row r="235" spans="1:7" hidden="1" x14ac:dyDescent="0.2">
      <c r="A235">
        <v>732109599583</v>
      </c>
      <c r="B235" s="18">
        <v>44375</v>
      </c>
      <c r="C235" t="s">
        <v>654</v>
      </c>
      <c r="D235">
        <v>34.049999999999997</v>
      </c>
      <c r="F235">
        <v>422.07</v>
      </c>
      <c r="G235" t="s">
        <v>87</v>
      </c>
    </row>
    <row r="236" spans="1:7" hidden="1" x14ac:dyDescent="0.2">
      <c r="A236">
        <v>732109599583</v>
      </c>
      <c r="B236" s="18">
        <v>44375</v>
      </c>
      <c r="C236" t="s">
        <v>653</v>
      </c>
      <c r="D236">
        <v>7</v>
      </c>
      <c r="F236">
        <v>456.12</v>
      </c>
      <c r="G236" t="s">
        <v>87</v>
      </c>
    </row>
    <row r="237" spans="1:7" hidden="1" x14ac:dyDescent="0.2">
      <c r="A237">
        <v>732109599583</v>
      </c>
      <c r="B237" s="18">
        <v>44375</v>
      </c>
      <c r="C237" t="s">
        <v>652</v>
      </c>
      <c r="D237">
        <v>4.5</v>
      </c>
      <c r="F237">
        <v>463.12</v>
      </c>
      <c r="G237" t="s">
        <v>87</v>
      </c>
    </row>
    <row r="238" spans="1:7" hidden="1" x14ac:dyDescent="0.2">
      <c r="A238">
        <v>732109599583</v>
      </c>
      <c r="B238" s="18">
        <v>44375</v>
      </c>
      <c r="C238" t="s">
        <v>651</v>
      </c>
      <c r="D238">
        <v>30</v>
      </c>
      <c r="F238">
        <v>467.62</v>
      </c>
      <c r="G238" t="s">
        <v>87</v>
      </c>
    </row>
    <row r="239" spans="1:7" hidden="1" x14ac:dyDescent="0.2">
      <c r="A239">
        <v>732109599583</v>
      </c>
      <c r="B239" s="18">
        <v>44375</v>
      </c>
      <c r="C239" t="s">
        <v>650</v>
      </c>
      <c r="D239">
        <v>13</v>
      </c>
      <c r="F239">
        <v>497.62</v>
      </c>
      <c r="G239" t="s">
        <v>87</v>
      </c>
    </row>
    <row r="240" spans="1:7" hidden="1" x14ac:dyDescent="0.2">
      <c r="A240">
        <v>732109599583</v>
      </c>
      <c r="B240" s="18">
        <v>44375</v>
      </c>
      <c r="C240" t="s">
        <v>649</v>
      </c>
      <c r="D240">
        <v>5.94</v>
      </c>
      <c r="F240">
        <v>510.62</v>
      </c>
      <c r="G240" t="s">
        <v>87</v>
      </c>
    </row>
    <row r="241" spans="1:7" hidden="1" x14ac:dyDescent="0.2">
      <c r="A241">
        <v>732109599583</v>
      </c>
      <c r="B241" s="18">
        <v>44375</v>
      </c>
      <c r="C241" t="s">
        <v>648</v>
      </c>
      <c r="D241">
        <v>379</v>
      </c>
      <c r="F241">
        <v>516.55999999999995</v>
      </c>
      <c r="G241" t="s">
        <v>48</v>
      </c>
    </row>
    <row r="242" spans="1:7" hidden="1" x14ac:dyDescent="0.2">
      <c r="A242">
        <v>732109599583</v>
      </c>
      <c r="B242" s="18">
        <v>44375</v>
      </c>
      <c r="C242" t="s">
        <v>647</v>
      </c>
      <c r="D242">
        <v>121.02</v>
      </c>
      <c r="F242">
        <v>895.56</v>
      </c>
      <c r="G242" t="s">
        <v>48</v>
      </c>
    </row>
    <row r="243" spans="1:7" hidden="1" x14ac:dyDescent="0.2">
      <c r="A243">
        <v>732109599583</v>
      </c>
      <c r="B243" s="18">
        <v>44375</v>
      </c>
      <c r="C243" t="s">
        <v>646</v>
      </c>
      <c r="D243">
        <v>847</v>
      </c>
      <c r="F243">
        <v>1016.58</v>
      </c>
      <c r="G243" t="s">
        <v>48</v>
      </c>
    </row>
    <row r="244" spans="1:7" hidden="1" x14ac:dyDescent="0.2">
      <c r="A244">
        <v>732109599583</v>
      </c>
      <c r="B244" s="18">
        <v>44375</v>
      </c>
      <c r="C244" t="s">
        <v>645</v>
      </c>
      <c r="D244">
        <v>67.66</v>
      </c>
      <c r="F244">
        <v>1863.58</v>
      </c>
      <c r="G244" t="s">
        <v>48</v>
      </c>
    </row>
    <row r="245" spans="1:7" hidden="1" x14ac:dyDescent="0.2">
      <c r="A245">
        <v>732109599583</v>
      </c>
      <c r="B245" s="18">
        <v>44375</v>
      </c>
      <c r="C245" t="s">
        <v>273</v>
      </c>
      <c r="D245">
        <v>29.99</v>
      </c>
      <c r="F245">
        <v>1931.24</v>
      </c>
      <c r="G245" t="s">
        <v>48</v>
      </c>
    </row>
    <row r="246" spans="1:7" hidden="1" x14ac:dyDescent="0.2">
      <c r="A246">
        <v>732109599583</v>
      </c>
      <c r="B246" s="18">
        <v>44375</v>
      </c>
      <c r="C246" t="s">
        <v>644</v>
      </c>
      <c r="D246">
        <v>27.8</v>
      </c>
      <c r="F246">
        <v>1961.23</v>
      </c>
      <c r="G246" t="s">
        <v>48</v>
      </c>
    </row>
    <row r="247" spans="1:7" hidden="1" x14ac:dyDescent="0.2">
      <c r="A247">
        <v>732109599583</v>
      </c>
      <c r="B247" s="18">
        <v>44375</v>
      </c>
      <c r="C247" t="s">
        <v>643</v>
      </c>
      <c r="D247">
        <v>20.75</v>
      </c>
      <c r="F247">
        <v>1989.03</v>
      </c>
      <c r="G247" t="s">
        <v>48</v>
      </c>
    </row>
    <row r="248" spans="1:7" hidden="1" x14ac:dyDescent="0.2">
      <c r="A248">
        <v>732109599583</v>
      </c>
      <c r="B248" s="18">
        <v>44375</v>
      </c>
      <c r="C248" t="s">
        <v>642</v>
      </c>
      <c r="E248">
        <v>850</v>
      </c>
      <c r="F248">
        <v>2009.78</v>
      </c>
      <c r="G248" t="s">
        <v>44</v>
      </c>
    </row>
    <row r="249" spans="1:7" hidden="1" x14ac:dyDescent="0.2">
      <c r="A249">
        <v>732109599583</v>
      </c>
      <c r="B249" s="18">
        <v>44375</v>
      </c>
      <c r="C249" t="s">
        <v>641</v>
      </c>
      <c r="E249">
        <v>500</v>
      </c>
      <c r="F249">
        <v>1159.78</v>
      </c>
      <c r="G249" t="s">
        <v>44</v>
      </c>
    </row>
    <row r="250" spans="1:7" hidden="1" x14ac:dyDescent="0.2">
      <c r="A250">
        <v>732109599583</v>
      </c>
      <c r="B250" s="18">
        <v>44375</v>
      </c>
      <c r="C250" t="s">
        <v>640</v>
      </c>
      <c r="E250">
        <v>300</v>
      </c>
      <c r="F250">
        <v>659.78</v>
      </c>
      <c r="G250" t="s">
        <v>44</v>
      </c>
    </row>
    <row r="251" spans="1:7" hidden="1" x14ac:dyDescent="0.2">
      <c r="A251">
        <v>732109599583</v>
      </c>
      <c r="B251" s="18">
        <v>44372</v>
      </c>
      <c r="C251" t="s">
        <v>639</v>
      </c>
      <c r="D251">
        <v>44.44</v>
      </c>
      <c r="F251">
        <v>359.78</v>
      </c>
      <c r="G251" t="s">
        <v>48</v>
      </c>
    </row>
    <row r="252" spans="1:7" hidden="1" x14ac:dyDescent="0.2">
      <c r="A252">
        <v>732109599583</v>
      </c>
      <c r="B252" s="18">
        <v>44372</v>
      </c>
      <c r="C252" t="s">
        <v>638</v>
      </c>
      <c r="D252">
        <v>1</v>
      </c>
      <c r="F252">
        <v>404.22</v>
      </c>
      <c r="G252" t="s">
        <v>87</v>
      </c>
    </row>
    <row r="253" spans="1:7" hidden="1" x14ac:dyDescent="0.2">
      <c r="A253">
        <v>732109599583</v>
      </c>
      <c r="B253" s="18">
        <v>44371</v>
      </c>
      <c r="C253" t="s">
        <v>637</v>
      </c>
      <c r="D253">
        <v>33.700000000000003</v>
      </c>
      <c r="F253">
        <v>405.22</v>
      </c>
      <c r="G253" t="s">
        <v>87</v>
      </c>
    </row>
    <row r="254" spans="1:7" hidden="1" x14ac:dyDescent="0.2">
      <c r="A254">
        <v>732109599583</v>
      </c>
      <c r="B254" s="18">
        <v>44371</v>
      </c>
      <c r="C254" t="s">
        <v>636</v>
      </c>
      <c r="D254">
        <v>1100</v>
      </c>
      <c r="F254">
        <v>438.92</v>
      </c>
      <c r="G254" t="s">
        <v>87</v>
      </c>
    </row>
    <row r="255" spans="1:7" hidden="1" x14ac:dyDescent="0.2">
      <c r="A255">
        <v>732109599583</v>
      </c>
      <c r="B255" s="18">
        <v>44371</v>
      </c>
      <c r="C255" t="s">
        <v>635</v>
      </c>
      <c r="D255">
        <v>108.65</v>
      </c>
      <c r="F255">
        <v>1538.92</v>
      </c>
      <c r="G255" t="s">
        <v>87</v>
      </c>
    </row>
    <row r="256" spans="1:7" hidden="1" x14ac:dyDescent="0.2">
      <c r="A256">
        <v>732109599583</v>
      </c>
      <c r="B256" s="18">
        <v>44371</v>
      </c>
      <c r="C256" t="s">
        <v>634</v>
      </c>
      <c r="D256">
        <v>459.76</v>
      </c>
      <c r="F256">
        <v>1647.57</v>
      </c>
      <c r="G256" t="s">
        <v>87</v>
      </c>
    </row>
    <row r="257" spans="1:7" hidden="1" x14ac:dyDescent="0.2">
      <c r="A257">
        <v>732109599583</v>
      </c>
      <c r="B257" s="18">
        <v>44371</v>
      </c>
      <c r="C257" t="s">
        <v>266</v>
      </c>
      <c r="D257">
        <v>11.99</v>
      </c>
      <c r="F257">
        <v>2107.33</v>
      </c>
      <c r="G257" t="s">
        <v>48</v>
      </c>
    </row>
    <row r="258" spans="1:7" hidden="1" x14ac:dyDescent="0.2">
      <c r="A258">
        <v>732109599583</v>
      </c>
      <c r="B258" s="18">
        <v>44371</v>
      </c>
      <c r="C258" t="s">
        <v>633</v>
      </c>
      <c r="E258">
        <v>1300</v>
      </c>
      <c r="F258">
        <v>2119.3200000000002</v>
      </c>
      <c r="G258" t="s">
        <v>44</v>
      </c>
    </row>
    <row r="259" spans="1:7" hidden="1" x14ac:dyDescent="0.2">
      <c r="A259">
        <v>732109599583</v>
      </c>
      <c r="B259" s="18">
        <v>44370</v>
      </c>
      <c r="C259" t="s">
        <v>632</v>
      </c>
      <c r="D259">
        <v>7.47</v>
      </c>
      <c r="F259">
        <v>819.32</v>
      </c>
      <c r="G259" t="s">
        <v>87</v>
      </c>
    </row>
    <row r="260" spans="1:7" hidden="1" x14ac:dyDescent="0.2">
      <c r="A260">
        <v>732109599583</v>
      </c>
      <c r="B260" s="18">
        <v>44370</v>
      </c>
      <c r="C260" t="s">
        <v>631</v>
      </c>
      <c r="D260">
        <v>48.41</v>
      </c>
      <c r="F260">
        <v>826.79</v>
      </c>
      <c r="G260" t="s">
        <v>87</v>
      </c>
    </row>
    <row r="261" spans="1:7" hidden="1" x14ac:dyDescent="0.2">
      <c r="A261">
        <v>732109599583</v>
      </c>
      <c r="B261" s="18">
        <v>44370</v>
      </c>
      <c r="C261" t="s">
        <v>630</v>
      </c>
      <c r="E261">
        <v>150</v>
      </c>
      <c r="F261">
        <v>875.2</v>
      </c>
      <c r="G261" t="s">
        <v>44</v>
      </c>
    </row>
    <row r="262" spans="1:7" hidden="1" x14ac:dyDescent="0.2">
      <c r="A262">
        <v>732109599583</v>
      </c>
      <c r="B262" s="18">
        <v>44370</v>
      </c>
      <c r="C262" t="s">
        <v>629</v>
      </c>
      <c r="E262">
        <v>500</v>
      </c>
      <c r="F262">
        <v>725.2</v>
      </c>
      <c r="G262" t="s">
        <v>44</v>
      </c>
    </row>
    <row r="263" spans="1:7" hidden="1" x14ac:dyDescent="0.2">
      <c r="A263">
        <v>732109599583</v>
      </c>
      <c r="B263" s="18">
        <v>44369</v>
      </c>
      <c r="C263" t="s">
        <v>628</v>
      </c>
      <c r="D263">
        <v>12.7</v>
      </c>
      <c r="F263">
        <v>225.2</v>
      </c>
      <c r="G263" t="s">
        <v>87</v>
      </c>
    </row>
    <row r="264" spans="1:7" hidden="1" x14ac:dyDescent="0.2">
      <c r="A264">
        <v>732109599583</v>
      </c>
      <c r="B264" s="18">
        <v>44368</v>
      </c>
      <c r="C264" t="s">
        <v>627</v>
      </c>
      <c r="D264">
        <v>2.7</v>
      </c>
      <c r="F264">
        <v>237.9</v>
      </c>
      <c r="G264" t="s">
        <v>87</v>
      </c>
    </row>
    <row r="265" spans="1:7" hidden="1" x14ac:dyDescent="0.2">
      <c r="A265">
        <v>732109599583</v>
      </c>
      <c r="B265" s="18">
        <v>44368</v>
      </c>
      <c r="C265" t="s">
        <v>626</v>
      </c>
      <c r="D265">
        <v>11.75</v>
      </c>
      <c r="F265">
        <v>240.6</v>
      </c>
      <c r="G265" t="s">
        <v>87</v>
      </c>
    </row>
    <row r="266" spans="1:7" hidden="1" x14ac:dyDescent="0.2">
      <c r="A266">
        <v>732109599583</v>
      </c>
      <c r="B266" s="18">
        <v>44368</v>
      </c>
      <c r="C266" t="s">
        <v>625</v>
      </c>
      <c r="D266">
        <v>74.88</v>
      </c>
      <c r="F266">
        <v>252.35</v>
      </c>
      <c r="G266" t="s">
        <v>87</v>
      </c>
    </row>
    <row r="267" spans="1:7" hidden="1" x14ac:dyDescent="0.2">
      <c r="A267">
        <v>732109599583</v>
      </c>
      <c r="B267" s="18">
        <v>44368</v>
      </c>
      <c r="C267" t="s">
        <v>624</v>
      </c>
      <c r="D267">
        <v>145.26</v>
      </c>
      <c r="F267">
        <v>327.23</v>
      </c>
      <c r="G267" t="s">
        <v>87</v>
      </c>
    </row>
    <row r="268" spans="1:7" hidden="1" x14ac:dyDescent="0.2">
      <c r="A268">
        <v>732109599583</v>
      </c>
      <c r="B268" s="18">
        <v>44368</v>
      </c>
      <c r="C268" t="s">
        <v>623</v>
      </c>
      <c r="D268">
        <v>16.649999999999999</v>
      </c>
      <c r="F268">
        <v>472.49</v>
      </c>
      <c r="G268" t="s">
        <v>87</v>
      </c>
    </row>
    <row r="269" spans="1:7" hidden="1" x14ac:dyDescent="0.2">
      <c r="A269">
        <v>732109599583</v>
      </c>
      <c r="B269" s="18">
        <v>44368</v>
      </c>
      <c r="C269" t="s">
        <v>274</v>
      </c>
      <c r="D269">
        <v>358</v>
      </c>
      <c r="F269">
        <v>489.14</v>
      </c>
      <c r="G269" t="s">
        <v>48</v>
      </c>
    </row>
    <row r="270" spans="1:7" hidden="1" x14ac:dyDescent="0.2">
      <c r="A270">
        <v>732109599583</v>
      </c>
      <c r="B270" s="18">
        <v>44368</v>
      </c>
      <c r="C270" t="s">
        <v>622</v>
      </c>
      <c r="D270">
        <v>45</v>
      </c>
      <c r="F270">
        <v>847.14</v>
      </c>
      <c r="G270" t="s">
        <v>48</v>
      </c>
    </row>
    <row r="271" spans="1:7" hidden="1" x14ac:dyDescent="0.2">
      <c r="A271">
        <v>732109599583</v>
      </c>
      <c r="B271" s="18">
        <v>44368</v>
      </c>
      <c r="C271" t="s">
        <v>273</v>
      </c>
      <c r="D271">
        <v>13.5</v>
      </c>
      <c r="F271">
        <v>892.14</v>
      </c>
      <c r="G271" t="s">
        <v>48</v>
      </c>
    </row>
    <row r="272" spans="1:7" hidden="1" x14ac:dyDescent="0.2">
      <c r="A272">
        <v>732109599583</v>
      </c>
      <c r="B272" s="18">
        <v>44368</v>
      </c>
      <c r="C272" t="s">
        <v>621</v>
      </c>
      <c r="D272">
        <v>9.9600000000000009</v>
      </c>
      <c r="F272">
        <v>905.64</v>
      </c>
      <c r="G272" t="s">
        <v>48</v>
      </c>
    </row>
    <row r="273" spans="1:7" hidden="1" x14ac:dyDescent="0.2">
      <c r="A273">
        <v>732109599583</v>
      </c>
      <c r="B273" s="18">
        <v>44368</v>
      </c>
      <c r="C273" t="s">
        <v>273</v>
      </c>
      <c r="D273">
        <v>2.75</v>
      </c>
      <c r="F273">
        <v>915.6</v>
      </c>
      <c r="G273" t="s">
        <v>48</v>
      </c>
    </row>
    <row r="274" spans="1:7" hidden="1" x14ac:dyDescent="0.2">
      <c r="A274">
        <v>732109599583</v>
      </c>
      <c r="B274" s="18">
        <v>44368</v>
      </c>
      <c r="C274" t="s">
        <v>620</v>
      </c>
      <c r="E274">
        <v>118.93</v>
      </c>
      <c r="F274">
        <v>918.35</v>
      </c>
      <c r="G274" t="s">
        <v>106</v>
      </c>
    </row>
    <row r="275" spans="1:7" hidden="1" x14ac:dyDescent="0.2">
      <c r="A275">
        <v>732109599583</v>
      </c>
      <c r="B275" s="18">
        <v>44368</v>
      </c>
      <c r="C275" t="s">
        <v>619</v>
      </c>
      <c r="E275">
        <v>200</v>
      </c>
      <c r="F275">
        <v>799.42</v>
      </c>
      <c r="G275" t="s">
        <v>44</v>
      </c>
    </row>
    <row r="276" spans="1:7" hidden="1" x14ac:dyDescent="0.2">
      <c r="A276">
        <v>732109599583</v>
      </c>
      <c r="B276" s="18">
        <v>44365</v>
      </c>
      <c r="C276" t="s">
        <v>618</v>
      </c>
      <c r="D276">
        <v>44.44</v>
      </c>
      <c r="F276">
        <v>599.41999999999996</v>
      </c>
      <c r="G276" t="s">
        <v>48</v>
      </c>
    </row>
    <row r="277" spans="1:7" hidden="1" x14ac:dyDescent="0.2">
      <c r="A277">
        <v>732109599583</v>
      </c>
      <c r="B277" s="18">
        <v>44365</v>
      </c>
      <c r="C277" t="s">
        <v>65</v>
      </c>
      <c r="D277">
        <v>149.74</v>
      </c>
      <c r="F277">
        <v>643.86</v>
      </c>
      <c r="G277" t="s">
        <v>48</v>
      </c>
    </row>
    <row r="278" spans="1:7" hidden="1" x14ac:dyDescent="0.2">
      <c r="A278">
        <v>732109599583</v>
      </c>
      <c r="B278" s="18">
        <v>44365</v>
      </c>
      <c r="C278" t="s">
        <v>65</v>
      </c>
      <c r="D278">
        <v>4</v>
      </c>
      <c r="F278">
        <v>793.6</v>
      </c>
      <c r="G278" t="s">
        <v>48</v>
      </c>
    </row>
    <row r="279" spans="1:7" hidden="1" x14ac:dyDescent="0.2">
      <c r="A279">
        <v>732109599583</v>
      </c>
      <c r="B279" s="18">
        <v>44365</v>
      </c>
      <c r="C279" t="s">
        <v>617</v>
      </c>
      <c r="E279">
        <v>119.59</v>
      </c>
      <c r="F279">
        <v>797.6</v>
      </c>
      <c r="G279" t="s">
        <v>106</v>
      </c>
    </row>
    <row r="280" spans="1:7" hidden="1" x14ac:dyDescent="0.2">
      <c r="A280">
        <v>732109599583</v>
      </c>
      <c r="B280" s="18">
        <v>44365</v>
      </c>
      <c r="C280" t="s">
        <v>616</v>
      </c>
      <c r="E280">
        <v>150</v>
      </c>
      <c r="F280">
        <v>678.01</v>
      </c>
      <c r="G280" t="s">
        <v>44</v>
      </c>
    </row>
    <row r="281" spans="1:7" hidden="1" x14ac:dyDescent="0.2">
      <c r="A281">
        <v>732109599583</v>
      </c>
      <c r="B281" s="18">
        <v>44365</v>
      </c>
      <c r="C281" t="s">
        <v>615</v>
      </c>
      <c r="E281">
        <v>200</v>
      </c>
      <c r="F281">
        <v>528.01</v>
      </c>
      <c r="G281" t="s">
        <v>44</v>
      </c>
    </row>
    <row r="282" spans="1:7" hidden="1" x14ac:dyDescent="0.2">
      <c r="A282">
        <v>732109599583</v>
      </c>
      <c r="B282" s="18">
        <v>44364</v>
      </c>
      <c r="C282" t="s">
        <v>614</v>
      </c>
      <c r="D282">
        <v>2.2000000000000002</v>
      </c>
      <c r="F282">
        <v>328.01</v>
      </c>
      <c r="G282" t="s">
        <v>87</v>
      </c>
    </row>
    <row r="283" spans="1:7" hidden="1" x14ac:dyDescent="0.2">
      <c r="A283">
        <v>732109599583</v>
      </c>
      <c r="B283" s="18">
        <v>44364</v>
      </c>
      <c r="C283" t="s">
        <v>613</v>
      </c>
      <c r="D283">
        <v>5</v>
      </c>
      <c r="F283">
        <v>330.21</v>
      </c>
      <c r="G283" t="s">
        <v>87</v>
      </c>
    </row>
    <row r="284" spans="1:7" hidden="1" x14ac:dyDescent="0.2">
      <c r="A284">
        <v>732109599583</v>
      </c>
      <c r="B284" s="18">
        <v>44364</v>
      </c>
      <c r="C284" t="s">
        <v>53</v>
      </c>
      <c r="D284">
        <v>6</v>
      </c>
      <c r="F284">
        <v>335.21</v>
      </c>
      <c r="G284" t="s">
        <v>48</v>
      </c>
    </row>
    <row r="285" spans="1:7" hidden="1" x14ac:dyDescent="0.2">
      <c r="A285">
        <v>732109599583</v>
      </c>
      <c r="B285" s="18">
        <v>44363</v>
      </c>
      <c r="C285" t="s">
        <v>612</v>
      </c>
      <c r="D285">
        <v>41.1</v>
      </c>
      <c r="F285">
        <v>341.21</v>
      </c>
      <c r="G285" t="s">
        <v>48</v>
      </c>
    </row>
    <row r="286" spans="1:7" hidden="1" x14ac:dyDescent="0.2">
      <c r="A286">
        <v>732109599583</v>
      </c>
      <c r="B286" s="18">
        <v>44363</v>
      </c>
      <c r="C286" t="s">
        <v>53</v>
      </c>
      <c r="D286">
        <v>57.01</v>
      </c>
      <c r="F286">
        <v>382.31</v>
      </c>
      <c r="G286" t="s">
        <v>48</v>
      </c>
    </row>
    <row r="287" spans="1:7" hidden="1" x14ac:dyDescent="0.2">
      <c r="A287">
        <v>732109599583</v>
      </c>
      <c r="B287" s="18">
        <v>44363</v>
      </c>
      <c r="C287" t="s">
        <v>611</v>
      </c>
      <c r="E287">
        <v>200</v>
      </c>
      <c r="F287">
        <v>439.32</v>
      </c>
      <c r="G287" t="s">
        <v>44</v>
      </c>
    </row>
    <row r="288" spans="1:7" hidden="1" x14ac:dyDescent="0.2">
      <c r="A288">
        <v>732109599583</v>
      </c>
      <c r="B288" s="18">
        <v>44362</v>
      </c>
      <c r="C288" t="s">
        <v>610</v>
      </c>
      <c r="D288">
        <v>63.97</v>
      </c>
      <c r="F288">
        <v>239.32</v>
      </c>
      <c r="G288" t="s">
        <v>87</v>
      </c>
    </row>
    <row r="289" spans="1:7" hidden="1" x14ac:dyDescent="0.2">
      <c r="A289">
        <v>732109599583</v>
      </c>
      <c r="B289" s="18">
        <v>44362</v>
      </c>
      <c r="C289" t="s">
        <v>609</v>
      </c>
      <c r="E289">
        <v>100</v>
      </c>
      <c r="F289">
        <v>303.29000000000002</v>
      </c>
      <c r="G289" t="s">
        <v>44</v>
      </c>
    </row>
    <row r="290" spans="1:7" hidden="1" x14ac:dyDescent="0.2">
      <c r="A290">
        <v>732109599583</v>
      </c>
      <c r="B290" s="18">
        <v>44361</v>
      </c>
      <c r="C290" t="s">
        <v>608</v>
      </c>
      <c r="D290">
        <v>150</v>
      </c>
      <c r="F290">
        <v>203.29</v>
      </c>
      <c r="G290" t="s">
        <v>54</v>
      </c>
    </row>
    <row r="291" spans="1:7" hidden="1" x14ac:dyDescent="0.2">
      <c r="A291">
        <v>732109599583</v>
      </c>
      <c r="B291" s="18">
        <v>44361</v>
      </c>
      <c r="C291" t="s">
        <v>607</v>
      </c>
      <c r="D291">
        <v>48.51</v>
      </c>
      <c r="F291">
        <v>353.29</v>
      </c>
      <c r="G291" t="s">
        <v>48</v>
      </c>
    </row>
    <row r="292" spans="1:7" hidden="1" x14ac:dyDescent="0.2">
      <c r="A292">
        <v>732109599583</v>
      </c>
      <c r="B292" s="18">
        <v>44361</v>
      </c>
      <c r="C292" t="s">
        <v>606</v>
      </c>
      <c r="D292">
        <v>2.8</v>
      </c>
      <c r="F292">
        <v>401.8</v>
      </c>
      <c r="G292" t="s">
        <v>87</v>
      </c>
    </row>
    <row r="293" spans="1:7" hidden="1" x14ac:dyDescent="0.2">
      <c r="A293">
        <v>732109599583</v>
      </c>
      <c r="B293" s="18">
        <v>44361</v>
      </c>
      <c r="C293" t="s">
        <v>605</v>
      </c>
      <c r="D293">
        <v>3</v>
      </c>
      <c r="F293">
        <v>404.6</v>
      </c>
      <c r="G293" t="s">
        <v>87</v>
      </c>
    </row>
    <row r="294" spans="1:7" hidden="1" x14ac:dyDescent="0.2">
      <c r="A294">
        <v>732109599583</v>
      </c>
      <c r="B294" s="18">
        <v>44361</v>
      </c>
      <c r="C294" t="s">
        <v>604</v>
      </c>
      <c r="D294">
        <v>117.15</v>
      </c>
      <c r="F294">
        <v>407.6</v>
      </c>
      <c r="G294" t="s">
        <v>87</v>
      </c>
    </row>
    <row r="295" spans="1:7" hidden="1" x14ac:dyDescent="0.2">
      <c r="A295">
        <v>732109599583</v>
      </c>
      <c r="B295" s="18">
        <v>44361</v>
      </c>
      <c r="C295" t="s">
        <v>603</v>
      </c>
      <c r="D295">
        <v>15</v>
      </c>
      <c r="F295">
        <v>524.75</v>
      </c>
      <c r="G295" t="s">
        <v>87</v>
      </c>
    </row>
    <row r="296" spans="1:7" hidden="1" x14ac:dyDescent="0.2">
      <c r="A296">
        <v>732109599583</v>
      </c>
      <c r="B296" s="18">
        <v>44361</v>
      </c>
      <c r="C296" t="s">
        <v>602</v>
      </c>
      <c r="D296">
        <v>23.55</v>
      </c>
      <c r="F296">
        <v>539.75</v>
      </c>
      <c r="G296" t="s">
        <v>87</v>
      </c>
    </row>
    <row r="297" spans="1:7" hidden="1" x14ac:dyDescent="0.2">
      <c r="A297">
        <v>732109599583</v>
      </c>
      <c r="B297" s="18">
        <v>44361</v>
      </c>
      <c r="C297" t="s">
        <v>601</v>
      </c>
      <c r="D297">
        <v>7.7</v>
      </c>
      <c r="F297">
        <v>563.29999999999995</v>
      </c>
      <c r="G297" t="s">
        <v>87</v>
      </c>
    </row>
    <row r="298" spans="1:7" hidden="1" x14ac:dyDescent="0.2">
      <c r="A298">
        <v>732109599583</v>
      </c>
      <c r="B298" s="18">
        <v>44361</v>
      </c>
      <c r="C298" t="s">
        <v>600</v>
      </c>
      <c r="D298">
        <v>12</v>
      </c>
      <c r="F298">
        <v>571</v>
      </c>
      <c r="G298" t="s">
        <v>87</v>
      </c>
    </row>
    <row r="299" spans="1:7" hidden="1" x14ac:dyDescent="0.2">
      <c r="A299">
        <v>732109599583</v>
      </c>
      <c r="B299" s="18">
        <v>44361</v>
      </c>
      <c r="C299" t="s">
        <v>599</v>
      </c>
      <c r="D299">
        <v>176.21</v>
      </c>
      <c r="F299">
        <v>583</v>
      </c>
      <c r="G299" t="s">
        <v>87</v>
      </c>
    </row>
    <row r="300" spans="1:7" hidden="1" x14ac:dyDescent="0.2">
      <c r="A300">
        <v>732109599583</v>
      </c>
      <c r="B300" s="18">
        <v>44361</v>
      </c>
      <c r="C300" t="s">
        <v>598</v>
      </c>
      <c r="D300">
        <v>215.42</v>
      </c>
      <c r="F300">
        <v>759.21</v>
      </c>
      <c r="G300" t="s">
        <v>87</v>
      </c>
    </row>
    <row r="301" spans="1:7" hidden="1" x14ac:dyDescent="0.2">
      <c r="A301">
        <v>732109599583</v>
      </c>
      <c r="B301" s="18">
        <v>44361</v>
      </c>
      <c r="C301" t="s">
        <v>597</v>
      </c>
      <c r="D301">
        <v>161.69999999999999</v>
      </c>
      <c r="F301">
        <v>974.63</v>
      </c>
      <c r="G301" t="s">
        <v>87</v>
      </c>
    </row>
    <row r="302" spans="1:7" hidden="1" x14ac:dyDescent="0.2">
      <c r="A302">
        <v>732109599583</v>
      </c>
      <c r="B302" s="18">
        <v>44361</v>
      </c>
      <c r="C302" t="s">
        <v>273</v>
      </c>
      <c r="D302">
        <v>20.239999999999998</v>
      </c>
      <c r="F302">
        <v>1136.33</v>
      </c>
      <c r="G302" t="s">
        <v>48</v>
      </c>
    </row>
    <row r="303" spans="1:7" hidden="1" x14ac:dyDescent="0.2">
      <c r="A303">
        <v>732109599583</v>
      </c>
      <c r="B303" s="18">
        <v>44361</v>
      </c>
      <c r="C303" t="s">
        <v>404</v>
      </c>
      <c r="D303">
        <v>4</v>
      </c>
      <c r="F303">
        <v>1156.57</v>
      </c>
      <c r="G303" t="s">
        <v>48</v>
      </c>
    </row>
    <row r="304" spans="1:7" hidden="1" x14ac:dyDescent="0.2">
      <c r="A304">
        <v>732109599583</v>
      </c>
      <c r="B304" s="18">
        <v>44361</v>
      </c>
      <c r="C304" t="s">
        <v>404</v>
      </c>
      <c r="D304">
        <v>1</v>
      </c>
      <c r="F304">
        <v>1160.57</v>
      </c>
      <c r="G304" t="s">
        <v>48</v>
      </c>
    </row>
    <row r="305" spans="1:7" hidden="1" x14ac:dyDescent="0.2">
      <c r="A305">
        <v>732109599583</v>
      </c>
      <c r="B305" s="18">
        <v>44361</v>
      </c>
      <c r="C305" t="s">
        <v>596</v>
      </c>
      <c r="E305">
        <v>400</v>
      </c>
      <c r="F305">
        <v>1161.57</v>
      </c>
      <c r="G305" t="s">
        <v>44</v>
      </c>
    </row>
    <row r="306" spans="1:7" hidden="1" x14ac:dyDescent="0.2">
      <c r="A306">
        <v>732109599583</v>
      </c>
      <c r="B306" s="18">
        <v>44361</v>
      </c>
      <c r="C306" t="s">
        <v>595</v>
      </c>
      <c r="E306">
        <v>50</v>
      </c>
      <c r="F306">
        <v>761.57</v>
      </c>
      <c r="G306" t="s">
        <v>44</v>
      </c>
    </row>
    <row r="307" spans="1:7" hidden="1" x14ac:dyDescent="0.2">
      <c r="A307">
        <v>732109599583</v>
      </c>
      <c r="B307" s="18">
        <v>44361</v>
      </c>
      <c r="C307" t="s">
        <v>594</v>
      </c>
      <c r="E307">
        <v>200</v>
      </c>
      <c r="F307">
        <v>711.57</v>
      </c>
      <c r="G307" t="s">
        <v>44</v>
      </c>
    </row>
    <row r="308" spans="1:7" hidden="1" x14ac:dyDescent="0.2">
      <c r="A308">
        <v>732109599583</v>
      </c>
      <c r="B308" s="18">
        <v>44361</v>
      </c>
      <c r="C308" t="s">
        <v>593</v>
      </c>
      <c r="E308">
        <v>200</v>
      </c>
      <c r="F308">
        <v>511.57</v>
      </c>
      <c r="G308" t="s">
        <v>44</v>
      </c>
    </row>
    <row r="309" spans="1:7" hidden="1" x14ac:dyDescent="0.2">
      <c r="A309">
        <v>732109599583</v>
      </c>
      <c r="B309" s="18">
        <v>44361</v>
      </c>
      <c r="C309" t="s">
        <v>592</v>
      </c>
      <c r="E309">
        <v>100</v>
      </c>
      <c r="F309">
        <v>311.57</v>
      </c>
      <c r="G309" t="s">
        <v>44</v>
      </c>
    </row>
    <row r="310" spans="1:7" hidden="1" x14ac:dyDescent="0.2">
      <c r="A310">
        <v>732109599583</v>
      </c>
      <c r="B310" s="18">
        <v>44361</v>
      </c>
      <c r="C310" t="s">
        <v>591</v>
      </c>
      <c r="E310">
        <v>200</v>
      </c>
      <c r="F310">
        <v>211.57</v>
      </c>
      <c r="G310" t="s">
        <v>44</v>
      </c>
    </row>
    <row r="311" spans="1:7" hidden="1" x14ac:dyDescent="0.2">
      <c r="A311">
        <v>732109599583</v>
      </c>
      <c r="B311" s="18">
        <v>44358</v>
      </c>
      <c r="C311" t="s">
        <v>590</v>
      </c>
      <c r="D311">
        <v>44.44</v>
      </c>
      <c r="F311">
        <v>11.57</v>
      </c>
      <c r="G311" t="s">
        <v>48</v>
      </c>
    </row>
    <row r="312" spans="1:7" hidden="1" x14ac:dyDescent="0.2">
      <c r="A312">
        <v>732109599583</v>
      </c>
      <c r="B312" s="18">
        <v>44358</v>
      </c>
      <c r="C312" t="s">
        <v>518</v>
      </c>
      <c r="D312">
        <v>78</v>
      </c>
      <c r="F312">
        <v>56.01</v>
      </c>
      <c r="G312" t="s">
        <v>48</v>
      </c>
    </row>
    <row r="313" spans="1:7" hidden="1" x14ac:dyDescent="0.2">
      <c r="A313">
        <v>732109599583</v>
      </c>
      <c r="B313" s="18">
        <v>44358</v>
      </c>
      <c r="C313" t="s">
        <v>274</v>
      </c>
      <c r="D313">
        <v>69.010000000000005</v>
      </c>
      <c r="F313">
        <v>134.01</v>
      </c>
      <c r="G313" t="s">
        <v>48</v>
      </c>
    </row>
    <row r="314" spans="1:7" hidden="1" x14ac:dyDescent="0.2">
      <c r="A314">
        <v>732109599583</v>
      </c>
      <c r="B314" s="18">
        <v>44357</v>
      </c>
      <c r="C314" t="s">
        <v>589</v>
      </c>
      <c r="D314">
        <v>1.1000000000000001</v>
      </c>
      <c r="F314">
        <v>203.02</v>
      </c>
      <c r="G314" t="s">
        <v>87</v>
      </c>
    </row>
    <row r="315" spans="1:7" hidden="1" x14ac:dyDescent="0.2">
      <c r="A315">
        <v>732109599583</v>
      </c>
      <c r="B315" s="18">
        <v>44357</v>
      </c>
      <c r="C315" t="s">
        <v>588</v>
      </c>
      <c r="D315">
        <v>12</v>
      </c>
      <c r="F315">
        <v>204.12</v>
      </c>
      <c r="G315" t="s">
        <v>87</v>
      </c>
    </row>
    <row r="316" spans="1:7" hidden="1" x14ac:dyDescent="0.2">
      <c r="A316">
        <v>732109599583</v>
      </c>
      <c r="B316" s="18">
        <v>44357</v>
      </c>
      <c r="C316" t="s">
        <v>587</v>
      </c>
      <c r="D316">
        <v>72</v>
      </c>
      <c r="F316">
        <v>216.12</v>
      </c>
      <c r="G316" t="s">
        <v>87</v>
      </c>
    </row>
    <row r="317" spans="1:7" hidden="1" x14ac:dyDescent="0.2">
      <c r="A317">
        <v>732109599583</v>
      </c>
      <c r="B317" s="18">
        <v>44357</v>
      </c>
      <c r="C317" t="s">
        <v>586</v>
      </c>
      <c r="D317">
        <v>24.99</v>
      </c>
      <c r="F317">
        <v>288.12</v>
      </c>
      <c r="G317" t="s">
        <v>48</v>
      </c>
    </row>
    <row r="318" spans="1:7" hidden="1" x14ac:dyDescent="0.2">
      <c r="A318">
        <v>732109599583</v>
      </c>
      <c r="B318" s="18">
        <v>44357</v>
      </c>
      <c r="C318" t="s">
        <v>586</v>
      </c>
      <c r="D318">
        <v>24.99</v>
      </c>
      <c r="F318">
        <v>313.11</v>
      </c>
      <c r="G318" t="s">
        <v>48</v>
      </c>
    </row>
    <row r="319" spans="1:7" hidden="1" x14ac:dyDescent="0.2">
      <c r="A319">
        <v>732109599583</v>
      </c>
      <c r="B319" s="18">
        <v>44356</v>
      </c>
      <c r="C319" t="s">
        <v>585</v>
      </c>
      <c r="D319">
        <v>55</v>
      </c>
      <c r="F319">
        <v>338.1</v>
      </c>
      <c r="G319" t="s">
        <v>87</v>
      </c>
    </row>
    <row r="320" spans="1:7" hidden="1" x14ac:dyDescent="0.2">
      <c r="A320">
        <v>732109599583</v>
      </c>
      <c r="B320" s="18">
        <v>44356</v>
      </c>
      <c r="C320" t="s">
        <v>584</v>
      </c>
      <c r="D320">
        <v>17.7</v>
      </c>
      <c r="F320">
        <v>393.1</v>
      </c>
      <c r="G320" t="s">
        <v>87</v>
      </c>
    </row>
    <row r="321" spans="1:7" hidden="1" x14ac:dyDescent="0.2">
      <c r="A321">
        <v>732109599583</v>
      </c>
      <c r="B321" s="18">
        <v>44356</v>
      </c>
      <c r="C321" t="s">
        <v>583</v>
      </c>
      <c r="D321">
        <v>131.04</v>
      </c>
      <c r="F321">
        <v>410.8</v>
      </c>
      <c r="G321" t="s">
        <v>87</v>
      </c>
    </row>
    <row r="322" spans="1:7" hidden="1" x14ac:dyDescent="0.2">
      <c r="A322">
        <v>732109599583</v>
      </c>
      <c r="B322" s="18">
        <v>44355</v>
      </c>
      <c r="C322" t="s">
        <v>582</v>
      </c>
      <c r="D322">
        <v>13.65</v>
      </c>
      <c r="F322">
        <v>541.84</v>
      </c>
      <c r="G322" t="s">
        <v>87</v>
      </c>
    </row>
    <row r="323" spans="1:7" hidden="1" x14ac:dyDescent="0.2">
      <c r="A323">
        <v>732109599583</v>
      </c>
      <c r="B323" s="18">
        <v>44355</v>
      </c>
      <c r="C323" t="s">
        <v>52</v>
      </c>
      <c r="D323">
        <v>15.6</v>
      </c>
      <c r="F323">
        <v>555.49</v>
      </c>
      <c r="G323" t="s">
        <v>48</v>
      </c>
    </row>
    <row r="324" spans="1:7" hidden="1" x14ac:dyDescent="0.2">
      <c r="A324">
        <v>732109599583</v>
      </c>
      <c r="B324" s="18">
        <v>44355</v>
      </c>
      <c r="C324" t="s">
        <v>581</v>
      </c>
      <c r="E324">
        <v>116.44</v>
      </c>
      <c r="F324">
        <v>571.09</v>
      </c>
      <c r="G324" t="s">
        <v>106</v>
      </c>
    </row>
    <row r="325" spans="1:7" hidden="1" x14ac:dyDescent="0.2">
      <c r="A325">
        <v>732109599583</v>
      </c>
      <c r="B325" s="18">
        <v>44355</v>
      </c>
      <c r="C325" t="s">
        <v>580</v>
      </c>
      <c r="E325">
        <v>88</v>
      </c>
      <c r="F325">
        <v>454.65</v>
      </c>
      <c r="G325" t="s">
        <v>106</v>
      </c>
    </row>
    <row r="326" spans="1:7" hidden="1" x14ac:dyDescent="0.2">
      <c r="A326">
        <v>732109599583</v>
      </c>
      <c r="B326" s="18">
        <v>44354</v>
      </c>
      <c r="C326" t="s">
        <v>579</v>
      </c>
      <c r="D326">
        <v>200</v>
      </c>
      <c r="F326">
        <v>366.65</v>
      </c>
      <c r="G326" t="s">
        <v>292</v>
      </c>
    </row>
    <row r="327" spans="1:7" hidden="1" x14ac:dyDescent="0.2">
      <c r="A327">
        <v>732109599583</v>
      </c>
      <c r="B327" s="18">
        <v>44354</v>
      </c>
      <c r="C327" t="s">
        <v>578</v>
      </c>
      <c r="D327">
        <v>200</v>
      </c>
      <c r="F327">
        <v>566.65</v>
      </c>
      <c r="G327" t="s">
        <v>292</v>
      </c>
    </row>
    <row r="328" spans="1:7" hidden="1" x14ac:dyDescent="0.2">
      <c r="A328">
        <v>732109599583</v>
      </c>
      <c r="B328" s="18">
        <v>44354</v>
      </c>
      <c r="C328" t="s">
        <v>577</v>
      </c>
      <c r="D328">
        <v>13.95</v>
      </c>
      <c r="F328">
        <v>766.65</v>
      </c>
      <c r="G328" t="s">
        <v>87</v>
      </c>
    </row>
    <row r="329" spans="1:7" hidden="1" x14ac:dyDescent="0.2">
      <c r="A329">
        <v>732109599583</v>
      </c>
      <c r="B329" s="18">
        <v>44354</v>
      </c>
      <c r="C329" t="s">
        <v>576</v>
      </c>
      <c r="D329">
        <v>59.48</v>
      </c>
      <c r="F329">
        <v>780.6</v>
      </c>
      <c r="G329" t="s">
        <v>87</v>
      </c>
    </row>
    <row r="330" spans="1:7" hidden="1" x14ac:dyDescent="0.2">
      <c r="A330">
        <v>732109599583</v>
      </c>
      <c r="B330" s="18">
        <v>44354</v>
      </c>
      <c r="C330" t="s">
        <v>575</v>
      </c>
      <c r="D330">
        <v>4.8</v>
      </c>
      <c r="F330">
        <v>840.08</v>
      </c>
      <c r="G330" t="s">
        <v>87</v>
      </c>
    </row>
    <row r="331" spans="1:7" hidden="1" x14ac:dyDescent="0.2">
      <c r="A331">
        <v>732109599583</v>
      </c>
      <c r="B331" s="18">
        <v>44354</v>
      </c>
      <c r="C331" t="s">
        <v>574</v>
      </c>
      <c r="D331">
        <v>179.23</v>
      </c>
      <c r="F331">
        <v>844.88</v>
      </c>
      <c r="G331" t="s">
        <v>87</v>
      </c>
    </row>
    <row r="332" spans="1:7" hidden="1" x14ac:dyDescent="0.2">
      <c r="A332">
        <v>732109599583</v>
      </c>
      <c r="B332" s="18">
        <v>44354</v>
      </c>
      <c r="C332" t="s">
        <v>573</v>
      </c>
      <c r="D332">
        <v>116.44</v>
      </c>
      <c r="F332">
        <v>1024.1099999999999</v>
      </c>
      <c r="G332" t="s">
        <v>87</v>
      </c>
    </row>
    <row r="333" spans="1:7" hidden="1" x14ac:dyDescent="0.2">
      <c r="A333">
        <v>732109599583</v>
      </c>
      <c r="B333" s="18">
        <v>44354</v>
      </c>
      <c r="C333" t="s">
        <v>572</v>
      </c>
      <c r="D333">
        <v>116.44</v>
      </c>
      <c r="F333">
        <v>1140.55</v>
      </c>
      <c r="G333" t="s">
        <v>87</v>
      </c>
    </row>
    <row r="334" spans="1:7" hidden="1" x14ac:dyDescent="0.2">
      <c r="A334">
        <v>732109599583</v>
      </c>
      <c r="B334" s="18">
        <v>44354</v>
      </c>
      <c r="C334" t="s">
        <v>571</v>
      </c>
      <c r="D334">
        <v>50.98</v>
      </c>
      <c r="F334">
        <v>1256.99</v>
      </c>
      <c r="G334" t="s">
        <v>87</v>
      </c>
    </row>
    <row r="335" spans="1:7" hidden="1" x14ac:dyDescent="0.2">
      <c r="A335">
        <v>732109599583</v>
      </c>
      <c r="B335" s="18">
        <v>44354</v>
      </c>
      <c r="C335" t="s">
        <v>570</v>
      </c>
      <c r="D335">
        <v>7</v>
      </c>
      <c r="F335">
        <v>1307.97</v>
      </c>
      <c r="G335" t="s">
        <v>87</v>
      </c>
    </row>
    <row r="336" spans="1:7" hidden="1" x14ac:dyDescent="0.2">
      <c r="A336">
        <v>732109599583</v>
      </c>
      <c r="B336" s="18">
        <v>44354</v>
      </c>
      <c r="C336" t="s">
        <v>569</v>
      </c>
      <c r="D336">
        <v>51.71</v>
      </c>
      <c r="F336">
        <v>1314.97</v>
      </c>
      <c r="G336" t="s">
        <v>87</v>
      </c>
    </row>
    <row r="337" spans="1:7" hidden="1" x14ac:dyDescent="0.2">
      <c r="A337">
        <v>732109599583</v>
      </c>
      <c r="B337" s="18">
        <v>44354</v>
      </c>
      <c r="C337" t="s">
        <v>568</v>
      </c>
      <c r="D337">
        <v>697</v>
      </c>
      <c r="F337">
        <v>1366.68</v>
      </c>
      <c r="G337" t="s">
        <v>48</v>
      </c>
    </row>
    <row r="338" spans="1:7" hidden="1" x14ac:dyDescent="0.2">
      <c r="A338">
        <v>732109599583</v>
      </c>
      <c r="B338" s="18">
        <v>44354</v>
      </c>
      <c r="C338" t="s">
        <v>486</v>
      </c>
      <c r="D338">
        <v>149.63</v>
      </c>
      <c r="F338">
        <v>2063.6799999999998</v>
      </c>
      <c r="G338" t="s">
        <v>48</v>
      </c>
    </row>
    <row r="339" spans="1:7" hidden="1" x14ac:dyDescent="0.2">
      <c r="A339">
        <v>732109599583</v>
      </c>
      <c r="B339" s="18">
        <v>44354</v>
      </c>
      <c r="C339" t="s">
        <v>52</v>
      </c>
      <c r="D339">
        <v>9.6199999999999992</v>
      </c>
      <c r="F339">
        <v>2213.31</v>
      </c>
      <c r="G339" t="s">
        <v>48</v>
      </c>
    </row>
    <row r="340" spans="1:7" hidden="1" x14ac:dyDescent="0.2">
      <c r="A340">
        <v>732109599583</v>
      </c>
      <c r="B340" s="18">
        <v>44354</v>
      </c>
      <c r="C340" t="s">
        <v>567</v>
      </c>
      <c r="E340">
        <v>300</v>
      </c>
      <c r="F340">
        <v>2222.9299999999998</v>
      </c>
      <c r="G340" t="s">
        <v>44</v>
      </c>
    </row>
    <row r="341" spans="1:7" hidden="1" x14ac:dyDescent="0.2">
      <c r="A341">
        <v>732109599583</v>
      </c>
      <c r="B341" s="18">
        <v>44354</v>
      </c>
      <c r="C341" t="s">
        <v>566</v>
      </c>
      <c r="E341">
        <v>700</v>
      </c>
      <c r="F341">
        <v>1922.93</v>
      </c>
      <c r="G341" t="s">
        <v>44</v>
      </c>
    </row>
    <row r="342" spans="1:7" hidden="1" x14ac:dyDescent="0.2">
      <c r="A342">
        <v>732109599583</v>
      </c>
      <c r="B342" s="18">
        <v>44354</v>
      </c>
      <c r="C342" t="s">
        <v>565</v>
      </c>
      <c r="E342">
        <v>500</v>
      </c>
      <c r="F342">
        <v>1222.93</v>
      </c>
      <c r="G342" t="s">
        <v>44</v>
      </c>
    </row>
    <row r="343" spans="1:7" hidden="1" x14ac:dyDescent="0.2">
      <c r="A343">
        <v>732109599583</v>
      </c>
      <c r="B343" s="18">
        <v>44354</v>
      </c>
      <c r="C343" t="s">
        <v>564</v>
      </c>
      <c r="E343">
        <v>700</v>
      </c>
      <c r="F343">
        <v>722.93</v>
      </c>
      <c r="G343" t="s">
        <v>44</v>
      </c>
    </row>
    <row r="344" spans="1:7" hidden="1" x14ac:dyDescent="0.2">
      <c r="A344">
        <v>732109599583</v>
      </c>
      <c r="B344" s="18">
        <v>44351</v>
      </c>
      <c r="C344" t="s">
        <v>563</v>
      </c>
      <c r="D344">
        <v>44.44</v>
      </c>
      <c r="F344">
        <v>22.93</v>
      </c>
      <c r="G344" t="s">
        <v>48</v>
      </c>
    </row>
    <row r="345" spans="1:7" hidden="1" x14ac:dyDescent="0.2">
      <c r="A345">
        <v>732109599583</v>
      </c>
      <c r="B345" s="18">
        <v>44351</v>
      </c>
      <c r="C345" t="s">
        <v>562</v>
      </c>
      <c r="D345">
        <v>2.2000000000000002</v>
      </c>
      <c r="F345">
        <v>67.37</v>
      </c>
      <c r="G345" t="s">
        <v>87</v>
      </c>
    </row>
    <row r="346" spans="1:7" hidden="1" x14ac:dyDescent="0.2">
      <c r="A346">
        <v>732109599583</v>
      </c>
      <c r="B346" s="18">
        <v>44351</v>
      </c>
      <c r="C346" t="s">
        <v>66</v>
      </c>
      <c r="D346">
        <v>270.57</v>
      </c>
      <c r="F346">
        <v>69.569999999999993</v>
      </c>
      <c r="G346" t="s">
        <v>48</v>
      </c>
    </row>
    <row r="347" spans="1:7" hidden="1" x14ac:dyDescent="0.2">
      <c r="A347">
        <v>732109599583</v>
      </c>
      <c r="B347" s="18">
        <v>44351</v>
      </c>
      <c r="C347" t="s">
        <v>561</v>
      </c>
      <c r="E347">
        <v>27.71</v>
      </c>
      <c r="F347">
        <v>340.14</v>
      </c>
      <c r="G347" t="s">
        <v>44</v>
      </c>
    </row>
    <row r="348" spans="1:7" hidden="1" x14ac:dyDescent="0.2">
      <c r="A348">
        <v>732109599583</v>
      </c>
      <c r="B348" s="18">
        <v>44351</v>
      </c>
      <c r="C348" t="s">
        <v>560</v>
      </c>
      <c r="E348">
        <v>50</v>
      </c>
      <c r="F348">
        <v>312.43</v>
      </c>
      <c r="G348" t="s">
        <v>44</v>
      </c>
    </row>
    <row r="349" spans="1:7" hidden="1" x14ac:dyDescent="0.2">
      <c r="A349">
        <v>732109599583</v>
      </c>
      <c r="B349" s="18">
        <v>44351</v>
      </c>
      <c r="C349" t="s">
        <v>559</v>
      </c>
      <c r="E349">
        <v>200</v>
      </c>
      <c r="F349">
        <v>262.43</v>
      </c>
      <c r="G349" t="s">
        <v>44</v>
      </c>
    </row>
    <row r="350" spans="1:7" hidden="1" x14ac:dyDescent="0.2">
      <c r="A350">
        <v>732109599583</v>
      </c>
      <c r="B350" s="18">
        <v>44350</v>
      </c>
      <c r="C350" t="s">
        <v>558</v>
      </c>
      <c r="D350">
        <v>7.5</v>
      </c>
      <c r="F350">
        <v>62.43</v>
      </c>
      <c r="G350" t="s">
        <v>87</v>
      </c>
    </row>
    <row r="351" spans="1:7" hidden="1" x14ac:dyDescent="0.2">
      <c r="A351">
        <v>732109599583</v>
      </c>
      <c r="B351" s="18">
        <v>44349</v>
      </c>
      <c r="C351" t="s">
        <v>557</v>
      </c>
      <c r="D351">
        <v>41.1</v>
      </c>
      <c r="F351">
        <v>69.930000000000007</v>
      </c>
      <c r="G351" t="s">
        <v>48</v>
      </c>
    </row>
    <row r="352" spans="1:7" hidden="1" x14ac:dyDescent="0.2">
      <c r="A352">
        <v>732109599583</v>
      </c>
      <c r="B352" s="18">
        <v>44349</v>
      </c>
      <c r="C352" t="s">
        <v>556</v>
      </c>
      <c r="D352">
        <v>2.7</v>
      </c>
      <c r="F352">
        <v>111.03</v>
      </c>
      <c r="G352" t="s">
        <v>87</v>
      </c>
    </row>
    <row r="353" spans="1:7" hidden="1" x14ac:dyDescent="0.2">
      <c r="A353">
        <v>732109599583</v>
      </c>
      <c r="B353" s="18">
        <v>44348</v>
      </c>
      <c r="C353" t="s">
        <v>555</v>
      </c>
      <c r="D353">
        <v>11</v>
      </c>
      <c r="F353">
        <v>113.73</v>
      </c>
      <c r="G353" t="s">
        <v>87</v>
      </c>
    </row>
    <row r="354" spans="1:7" hidden="1" x14ac:dyDescent="0.2">
      <c r="A354">
        <v>732109599583</v>
      </c>
      <c r="B354" s="18">
        <v>44348</v>
      </c>
      <c r="C354" t="s">
        <v>554</v>
      </c>
      <c r="D354">
        <v>36.4</v>
      </c>
      <c r="F354">
        <v>124.73</v>
      </c>
      <c r="G354" t="s">
        <v>87</v>
      </c>
    </row>
    <row r="355" spans="1:7" hidden="1" x14ac:dyDescent="0.2">
      <c r="A355">
        <v>732109599583</v>
      </c>
      <c r="B355" s="18">
        <v>44348</v>
      </c>
      <c r="C355" t="s">
        <v>553</v>
      </c>
      <c r="D355">
        <v>159.88999999999999</v>
      </c>
      <c r="F355">
        <v>161.13</v>
      </c>
      <c r="G355" t="s">
        <v>48</v>
      </c>
    </row>
    <row r="356" spans="1:7" hidden="1" x14ac:dyDescent="0.2">
      <c r="A356">
        <v>732109599583</v>
      </c>
      <c r="B356" s="18">
        <v>44347</v>
      </c>
      <c r="C356" t="s">
        <v>552</v>
      </c>
      <c r="D356">
        <v>28.9</v>
      </c>
      <c r="F356">
        <v>321.02</v>
      </c>
      <c r="G356" t="s">
        <v>87</v>
      </c>
    </row>
    <row r="357" spans="1:7" hidden="1" x14ac:dyDescent="0.2">
      <c r="A357">
        <v>732109599583</v>
      </c>
      <c r="B357" s="18">
        <v>44347</v>
      </c>
      <c r="C357" t="s">
        <v>551</v>
      </c>
      <c r="D357">
        <v>29.3</v>
      </c>
      <c r="F357">
        <v>349.92</v>
      </c>
      <c r="G357" t="s">
        <v>87</v>
      </c>
    </row>
    <row r="358" spans="1:7" hidden="1" x14ac:dyDescent="0.2">
      <c r="A358">
        <v>732109599583</v>
      </c>
      <c r="B358" s="18">
        <v>44347</v>
      </c>
      <c r="C358" t="s">
        <v>550</v>
      </c>
      <c r="D358">
        <v>6.29</v>
      </c>
      <c r="F358">
        <v>379.22</v>
      </c>
      <c r="G358" t="s">
        <v>87</v>
      </c>
    </row>
    <row r="359" spans="1:7" hidden="1" x14ac:dyDescent="0.2">
      <c r="A359">
        <v>732109599583</v>
      </c>
      <c r="B359" s="18">
        <v>44347</v>
      </c>
      <c r="C359" t="s">
        <v>549</v>
      </c>
      <c r="D359">
        <v>279.14999999999998</v>
      </c>
      <c r="F359">
        <v>385.51</v>
      </c>
      <c r="G359" t="s">
        <v>87</v>
      </c>
    </row>
    <row r="360" spans="1:7" hidden="1" x14ac:dyDescent="0.2">
      <c r="A360">
        <v>732109599583</v>
      </c>
      <c r="B360" s="18">
        <v>44347</v>
      </c>
      <c r="C360" t="s">
        <v>548</v>
      </c>
      <c r="D360">
        <v>57.48</v>
      </c>
      <c r="F360">
        <v>664.66</v>
      </c>
      <c r="G360" t="s">
        <v>87</v>
      </c>
    </row>
    <row r="361" spans="1:7" hidden="1" x14ac:dyDescent="0.2">
      <c r="A361">
        <v>732109599583</v>
      </c>
      <c r="B361" s="18">
        <v>44347</v>
      </c>
      <c r="C361" t="s">
        <v>547</v>
      </c>
      <c r="D361">
        <v>45.19</v>
      </c>
      <c r="F361">
        <v>722.14</v>
      </c>
      <c r="G361" t="s">
        <v>87</v>
      </c>
    </row>
    <row r="362" spans="1:7" hidden="1" x14ac:dyDescent="0.2">
      <c r="A362">
        <v>732109599583</v>
      </c>
      <c r="B362" s="18">
        <v>44347</v>
      </c>
      <c r="C362" t="s">
        <v>546</v>
      </c>
      <c r="D362">
        <v>29.99</v>
      </c>
      <c r="F362">
        <v>767.33</v>
      </c>
      <c r="G362" t="s">
        <v>87</v>
      </c>
    </row>
    <row r="363" spans="1:7" hidden="1" x14ac:dyDescent="0.2">
      <c r="A363">
        <v>732109599583</v>
      </c>
      <c r="B363" s="18">
        <v>44347</v>
      </c>
      <c r="C363" t="s">
        <v>545</v>
      </c>
      <c r="D363">
        <v>25.94</v>
      </c>
      <c r="F363">
        <v>797.32</v>
      </c>
      <c r="G363" t="s">
        <v>87</v>
      </c>
    </row>
    <row r="364" spans="1:7" hidden="1" x14ac:dyDescent="0.2">
      <c r="A364">
        <v>732109599583</v>
      </c>
      <c r="B364" s="18">
        <v>44347</v>
      </c>
      <c r="C364" t="s">
        <v>544</v>
      </c>
      <c r="D364">
        <v>99.8</v>
      </c>
      <c r="F364">
        <v>823.26</v>
      </c>
      <c r="G364" t="s">
        <v>87</v>
      </c>
    </row>
    <row r="365" spans="1:7" hidden="1" x14ac:dyDescent="0.2">
      <c r="A365">
        <v>732109599583</v>
      </c>
      <c r="B365" s="18">
        <v>44347</v>
      </c>
      <c r="C365" t="s">
        <v>274</v>
      </c>
      <c r="D365">
        <v>178.3</v>
      </c>
      <c r="F365">
        <v>923.06</v>
      </c>
      <c r="G365" t="s">
        <v>48</v>
      </c>
    </row>
    <row r="366" spans="1:7" hidden="1" x14ac:dyDescent="0.2">
      <c r="A366">
        <v>732109599583</v>
      </c>
      <c r="B366" s="18">
        <v>44347</v>
      </c>
      <c r="C366" t="s">
        <v>543</v>
      </c>
      <c r="D366">
        <v>103.25</v>
      </c>
      <c r="F366">
        <v>1101.3599999999999</v>
      </c>
      <c r="G366" t="s">
        <v>48</v>
      </c>
    </row>
    <row r="367" spans="1:7" hidden="1" x14ac:dyDescent="0.2">
      <c r="A367">
        <v>732109599583</v>
      </c>
      <c r="B367" s="18">
        <v>44347</v>
      </c>
      <c r="C367" t="s">
        <v>542</v>
      </c>
      <c r="D367">
        <v>31.85</v>
      </c>
      <c r="F367">
        <v>1204.6099999999999</v>
      </c>
      <c r="G367" t="s">
        <v>48</v>
      </c>
    </row>
    <row r="368" spans="1:7" hidden="1" x14ac:dyDescent="0.2">
      <c r="A368">
        <v>732109599583</v>
      </c>
      <c r="B368" s="18">
        <v>44347</v>
      </c>
      <c r="C368" t="s">
        <v>541</v>
      </c>
      <c r="D368">
        <v>6</v>
      </c>
      <c r="F368">
        <v>1236.46</v>
      </c>
      <c r="G368" t="s">
        <v>48</v>
      </c>
    </row>
    <row r="369" spans="1:7" hidden="1" x14ac:dyDescent="0.2">
      <c r="A369">
        <v>732109599583</v>
      </c>
      <c r="B369" s="18">
        <v>44347</v>
      </c>
      <c r="C369" t="s">
        <v>53</v>
      </c>
      <c r="D369">
        <v>2.5</v>
      </c>
      <c r="F369">
        <v>1242.46</v>
      </c>
      <c r="G369" t="s">
        <v>48</v>
      </c>
    </row>
    <row r="370" spans="1:7" hidden="1" x14ac:dyDescent="0.2">
      <c r="A370">
        <v>732109599583</v>
      </c>
      <c r="B370" s="18">
        <v>44347</v>
      </c>
      <c r="C370" t="s">
        <v>540</v>
      </c>
      <c r="E370">
        <v>129</v>
      </c>
      <c r="F370">
        <v>1244.96</v>
      </c>
      <c r="G370" t="s">
        <v>58</v>
      </c>
    </row>
    <row r="371" spans="1:7" hidden="1" x14ac:dyDescent="0.2">
      <c r="A371">
        <v>732109599583</v>
      </c>
      <c r="B371" s="18">
        <v>44347</v>
      </c>
      <c r="C371" t="s">
        <v>539</v>
      </c>
      <c r="E371">
        <v>400</v>
      </c>
      <c r="F371">
        <v>1115.96</v>
      </c>
      <c r="G371" t="s">
        <v>44</v>
      </c>
    </row>
    <row r="372" spans="1:7" hidden="1" x14ac:dyDescent="0.2">
      <c r="A372">
        <v>732109599583</v>
      </c>
      <c r="B372" s="18">
        <v>44344</v>
      </c>
      <c r="C372" t="s">
        <v>538</v>
      </c>
      <c r="D372">
        <v>44.44</v>
      </c>
      <c r="F372">
        <v>715.96</v>
      </c>
      <c r="G372" t="s">
        <v>48</v>
      </c>
    </row>
    <row r="373" spans="1:7" hidden="1" x14ac:dyDescent="0.2">
      <c r="A373">
        <v>732109599583</v>
      </c>
      <c r="B373" s="18">
        <v>44344</v>
      </c>
      <c r="C373" t="s">
        <v>537</v>
      </c>
      <c r="D373">
        <v>17.600000000000001</v>
      </c>
      <c r="F373">
        <v>760.4</v>
      </c>
      <c r="G373" t="s">
        <v>87</v>
      </c>
    </row>
    <row r="374" spans="1:7" hidden="1" x14ac:dyDescent="0.2">
      <c r="A374">
        <v>732109599583</v>
      </c>
      <c r="B374" s="18">
        <v>44344</v>
      </c>
      <c r="C374" t="s">
        <v>536</v>
      </c>
      <c r="D374">
        <v>88</v>
      </c>
      <c r="F374">
        <v>778</v>
      </c>
      <c r="G374" t="s">
        <v>48</v>
      </c>
    </row>
    <row r="375" spans="1:7" hidden="1" x14ac:dyDescent="0.2">
      <c r="A375">
        <v>732109599583</v>
      </c>
      <c r="B375" s="18">
        <v>44344</v>
      </c>
      <c r="C375" t="s">
        <v>535</v>
      </c>
      <c r="E375">
        <v>500</v>
      </c>
      <c r="F375">
        <v>866</v>
      </c>
      <c r="G375" t="s">
        <v>44</v>
      </c>
    </row>
    <row r="376" spans="1:7" hidden="1" x14ac:dyDescent="0.2">
      <c r="A376">
        <v>732109599583</v>
      </c>
      <c r="B376" s="18">
        <v>44344</v>
      </c>
      <c r="C376" t="s">
        <v>534</v>
      </c>
      <c r="E376">
        <v>100</v>
      </c>
      <c r="F376">
        <v>366</v>
      </c>
      <c r="G376" t="s">
        <v>44</v>
      </c>
    </row>
    <row r="377" spans="1:7" hidden="1" x14ac:dyDescent="0.2">
      <c r="A377">
        <v>732109599583</v>
      </c>
      <c r="B377" s="18">
        <v>44343</v>
      </c>
      <c r="C377" t="s">
        <v>533</v>
      </c>
      <c r="D377">
        <v>0.74</v>
      </c>
      <c r="F377">
        <v>266</v>
      </c>
      <c r="G377" t="s">
        <v>48</v>
      </c>
    </row>
    <row r="378" spans="1:7" hidden="1" x14ac:dyDescent="0.2">
      <c r="A378">
        <v>732109599583</v>
      </c>
      <c r="B378" s="18">
        <v>44343</v>
      </c>
      <c r="C378" t="s">
        <v>65</v>
      </c>
      <c r="D378">
        <v>165.52</v>
      </c>
      <c r="F378">
        <v>266.74</v>
      </c>
      <c r="G378" t="s">
        <v>48</v>
      </c>
    </row>
    <row r="379" spans="1:7" hidden="1" x14ac:dyDescent="0.2">
      <c r="A379">
        <v>732109599583</v>
      </c>
      <c r="B379" s="18">
        <v>44343</v>
      </c>
      <c r="C379" t="s">
        <v>190</v>
      </c>
      <c r="D379">
        <v>71.099999999999994</v>
      </c>
      <c r="F379">
        <v>432.26</v>
      </c>
      <c r="G379" t="s">
        <v>48</v>
      </c>
    </row>
    <row r="380" spans="1:7" hidden="1" x14ac:dyDescent="0.2">
      <c r="A380">
        <v>732109599583</v>
      </c>
      <c r="B380" s="18">
        <v>44342</v>
      </c>
      <c r="C380" t="s">
        <v>532</v>
      </c>
      <c r="D380">
        <v>22.6</v>
      </c>
      <c r="F380">
        <v>503.36</v>
      </c>
      <c r="G380" t="s">
        <v>87</v>
      </c>
    </row>
    <row r="381" spans="1:7" hidden="1" x14ac:dyDescent="0.2">
      <c r="A381">
        <v>732109599583</v>
      </c>
      <c r="B381" s="18">
        <v>44342</v>
      </c>
      <c r="C381" t="s">
        <v>82</v>
      </c>
      <c r="D381">
        <v>13.9</v>
      </c>
      <c r="F381">
        <v>525.96</v>
      </c>
      <c r="G381" t="s">
        <v>48</v>
      </c>
    </row>
    <row r="382" spans="1:7" hidden="1" x14ac:dyDescent="0.2">
      <c r="A382">
        <v>732109599583</v>
      </c>
      <c r="B382" s="18">
        <v>44342</v>
      </c>
      <c r="C382" t="s">
        <v>519</v>
      </c>
      <c r="D382">
        <v>6.48</v>
      </c>
      <c r="F382">
        <v>539.86</v>
      </c>
      <c r="G382" t="s">
        <v>48</v>
      </c>
    </row>
    <row r="383" spans="1:7" hidden="1" x14ac:dyDescent="0.2">
      <c r="A383">
        <v>732109599583</v>
      </c>
      <c r="B383" s="18">
        <v>44341</v>
      </c>
      <c r="C383" t="s">
        <v>531</v>
      </c>
      <c r="D383">
        <v>3</v>
      </c>
      <c r="F383">
        <v>546.34</v>
      </c>
      <c r="G383" t="s">
        <v>87</v>
      </c>
    </row>
    <row r="384" spans="1:7" hidden="1" x14ac:dyDescent="0.2">
      <c r="A384">
        <v>732109599583</v>
      </c>
      <c r="B384" s="18">
        <v>44341</v>
      </c>
      <c r="C384" t="s">
        <v>150</v>
      </c>
      <c r="D384">
        <v>12</v>
      </c>
      <c r="F384">
        <v>549.34</v>
      </c>
      <c r="G384" t="s">
        <v>48</v>
      </c>
    </row>
    <row r="385" spans="1:7" hidden="1" x14ac:dyDescent="0.2">
      <c r="A385">
        <v>732109599583</v>
      </c>
      <c r="B385" s="18">
        <v>44340</v>
      </c>
      <c r="C385" t="s">
        <v>530</v>
      </c>
      <c r="D385">
        <v>11.95</v>
      </c>
      <c r="F385">
        <v>561.34</v>
      </c>
      <c r="G385" t="s">
        <v>87</v>
      </c>
    </row>
    <row r="386" spans="1:7" hidden="1" x14ac:dyDescent="0.2">
      <c r="A386">
        <v>732109599583</v>
      </c>
      <c r="B386" s="18">
        <v>44340</v>
      </c>
      <c r="C386" t="s">
        <v>529</v>
      </c>
      <c r="D386">
        <v>126.5</v>
      </c>
      <c r="F386">
        <v>573.29</v>
      </c>
      <c r="G386" t="s">
        <v>87</v>
      </c>
    </row>
    <row r="387" spans="1:7" hidden="1" x14ac:dyDescent="0.2">
      <c r="A387">
        <v>732109599583</v>
      </c>
      <c r="B387" s="18">
        <v>44340</v>
      </c>
      <c r="C387" t="s">
        <v>528</v>
      </c>
      <c r="D387">
        <v>2.2000000000000002</v>
      </c>
      <c r="F387">
        <v>699.79</v>
      </c>
      <c r="G387" t="s">
        <v>87</v>
      </c>
    </row>
    <row r="388" spans="1:7" hidden="1" x14ac:dyDescent="0.2">
      <c r="A388">
        <v>732109599583</v>
      </c>
      <c r="B388" s="18">
        <v>44340</v>
      </c>
      <c r="C388" t="s">
        <v>527</v>
      </c>
      <c r="D388">
        <v>17</v>
      </c>
      <c r="F388">
        <v>701.99</v>
      </c>
      <c r="G388" t="s">
        <v>87</v>
      </c>
    </row>
    <row r="389" spans="1:7" hidden="1" x14ac:dyDescent="0.2">
      <c r="A389">
        <v>732109599583</v>
      </c>
      <c r="B389" s="18">
        <v>44340</v>
      </c>
      <c r="C389" t="s">
        <v>526</v>
      </c>
      <c r="D389">
        <v>6.43</v>
      </c>
      <c r="F389">
        <v>718.99</v>
      </c>
      <c r="G389" t="s">
        <v>87</v>
      </c>
    </row>
    <row r="390" spans="1:7" hidden="1" x14ac:dyDescent="0.2">
      <c r="A390">
        <v>732109599583</v>
      </c>
      <c r="B390" s="18">
        <v>44340</v>
      </c>
      <c r="C390" t="s">
        <v>525</v>
      </c>
      <c r="D390">
        <v>18.239999999999998</v>
      </c>
      <c r="F390">
        <v>725.42</v>
      </c>
      <c r="G390" t="s">
        <v>87</v>
      </c>
    </row>
    <row r="391" spans="1:7" hidden="1" x14ac:dyDescent="0.2">
      <c r="A391">
        <v>732109599583</v>
      </c>
      <c r="B391" s="18">
        <v>44340</v>
      </c>
      <c r="C391" t="s">
        <v>524</v>
      </c>
      <c r="D391">
        <v>75.489999999999995</v>
      </c>
      <c r="F391">
        <v>743.66</v>
      </c>
      <c r="G391" t="s">
        <v>87</v>
      </c>
    </row>
    <row r="392" spans="1:7" hidden="1" x14ac:dyDescent="0.2">
      <c r="A392">
        <v>732109599583</v>
      </c>
      <c r="B392" s="18">
        <v>44340</v>
      </c>
      <c r="C392" t="s">
        <v>523</v>
      </c>
      <c r="D392">
        <v>28.26</v>
      </c>
      <c r="F392">
        <v>819.15</v>
      </c>
      <c r="G392" t="s">
        <v>87</v>
      </c>
    </row>
    <row r="393" spans="1:7" hidden="1" x14ac:dyDescent="0.2">
      <c r="A393">
        <v>732109599583</v>
      </c>
      <c r="B393" s="18">
        <v>44340</v>
      </c>
      <c r="C393" t="s">
        <v>522</v>
      </c>
      <c r="D393">
        <v>40</v>
      </c>
      <c r="F393">
        <v>847.41</v>
      </c>
      <c r="G393" t="s">
        <v>87</v>
      </c>
    </row>
    <row r="394" spans="1:7" hidden="1" x14ac:dyDescent="0.2">
      <c r="A394">
        <v>732109599583</v>
      </c>
      <c r="B394" s="18">
        <v>44340</v>
      </c>
      <c r="C394" t="s">
        <v>521</v>
      </c>
      <c r="D394">
        <v>75.260000000000005</v>
      </c>
      <c r="F394">
        <v>887.41</v>
      </c>
      <c r="G394" t="s">
        <v>48</v>
      </c>
    </row>
    <row r="395" spans="1:7" hidden="1" x14ac:dyDescent="0.2">
      <c r="A395">
        <v>732109599583</v>
      </c>
      <c r="B395" s="18">
        <v>44340</v>
      </c>
      <c r="C395" t="s">
        <v>520</v>
      </c>
      <c r="D395">
        <v>139</v>
      </c>
      <c r="F395">
        <v>962.67</v>
      </c>
      <c r="G395" t="s">
        <v>48</v>
      </c>
    </row>
    <row r="396" spans="1:7" hidden="1" x14ac:dyDescent="0.2">
      <c r="A396">
        <v>732109599583</v>
      </c>
      <c r="B396" s="18">
        <v>44340</v>
      </c>
      <c r="C396" t="s">
        <v>190</v>
      </c>
      <c r="D396">
        <v>60.03</v>
      </c>
      <c r="F396">
        <v>1101.67</v>
      </c>
      <c r="G396" t="s">
        <v>48</v>
      </c>
    </row>
    <row r="397" spans="1:7" hidden="1" x14ac:dyDescent="0.2">
      <c r="A397">
        <v>732109599583</v>
      </c>
      <c r="B397" s="18">
        <v>44340</v>
      </c>
      <c r="C397" t="s">
        <v>519</v>
      </c>
      <c r="D397">
        <v>43.42</v>
      </c>
      <c r="F397">
        <v>1161.7</v>
      </c>
      <c r="G397" t="s">
        <v>48</v>
      </c>
    </row>
    <row r="398" spans="1:7" hidden="1" x14ac:dyDescent="0.2">
      <c r="A398">
        <v>732109599583</v>
      </c>
      <c r="B398" s="18">
        <v>44340</v>
      </c>
      <c r="C398" t="s">
        <v>518</v>
      </c>
      <c r="D398">
        <v>27.3</v>
      </c>
      <c r="F398">
        <v>1205.1199999999999</v>
      </c>
      <c r="G398" t="s">
        <v>48</v>
      </c>
    </row>
    <row r="399" spans="1:7" hidden="1" x14ac:dyDescent="0.2">
      <c r="A399">
        <v>732109599583</v>
      </c>
      <c r="B399" s="18">
        <v>44340</v>
      </c>
      <c r="C399" t="s">
        <v>517</v>
      </c>
      <c r="D399">
        <v>13.2</v>
      </c>
      <c r="F399">
        <v>1232.42</v>
      </c>
      <c r="G399" t="s">
        <v>48</v>
      </c>
    </row>
    <row r="400" spans="1:7" hidden="1" x14ac:dyDescent="0.2">
      <c r="A400">
        <v>732109599583</v>
      </c>
      <c r="B400" s="18">
        <v>44340</v>
      </c>
      <c r="C400" t="s">
        <v>266</v>
      </c>
      <c r="D400">
        <v>11.99</v>
      </c>
      <c r="F400">
        <v>1245.6199999999999</v>
      </c>
      <c r="G400" t="s">
        <v>48</v>
      </c>
    </row>
    <row r="401" spans="1:7" hidden="1" x14ac:dyDescent="0.2">
      <c r="A401">
        <v>732109599583</v>
      </c>
      <c r="B401" s="18">
        <v>44340</v>
      </c>
      <c r="C401" t="s">
        <v>273</v>
      </c>
      <c r="D401">
        <v>7.49</v>
      </c>
      <c r="F401">
        <v>1257.6099999999999</v>
      </c>
      <c r="G401" t="s">
        <v>48</v>
      </c>
    </row>
    <row r="402" spans="1:7" hidden="1" x14ac:dyDescent="0.2">
      <c r="A402">
        <v>732109599583</v>
      </c>
      <c r="B402" s="18">
        <v>44340</v>
      </c>
      <c r="C402" t="s">
        <v>516</v>
      </c>
      <c r="D402">
        <v>2.4</v>
      </c>
      <c r="F402">
        <v>1265.0999999999999</v>
      </c>
      <c r="G402" t="s">
        <v>48</v>
      </c>
    </row>
    <row r="403" spans="1:7" hidden="1" x14ac:dyDescent="0.2">
      <c r="A403">
        <v>732109599583</v>
      </c>
      <c r="B403" s="18">
        <v>44340</v>
      </c>
      <c r="C403" t="s">
        <v>189</v>
      </c>
      <c r="D403">
        <v>1.99</v>
      </c>
      <c r="F403">
        <v>1267.5</v>
      </c>
      <c r="G403" t="s">
        <v>48</v>
      </c>
    </row>
    <row r="404" spans="1:7" hidden="1" x14ac:dyDescent="0.2">
      <c r="A404">
        <v>732109599583</v>
      </c>
      <c r="B404" s="18">
        <v>44340</v>
      </c>
      <c r="C404" t="s">
        <v>515</v>
      </c>
      <c r="E404">
        <v>200</v>
      </c>
      <c r="F404">
        <v>1269.49</v>
      </c>
      <c r="G404" t="s">
        <v>44</v>
      </c>
    </row>
    <row r="405" spans="1:7" hidden="1" x14ac:dyDescent="0.2">
      <c r="A405">
        <v>732109599583</v>
      </c>
      <c r="B405" s="18">
        <v>44340</v>
      </c>
      <c r="C405" t="s">
        <v>514</v>
      </c>
      <c r="E405">
        <v>500</v>
      </c>
      <c r="F405">
        <v>1069.49</v>
      </c>
      <c r="G405" t="s">
        <v>44</v>
      </c>
    </row>
    <row r="406" spans="1:7" hidden="1" x14ac:dyDescent="0.2">
      <c r="A406">
        <v>732109599583</v>
      </c>
      <c r="B406" s="18">
        <v>44337</v>
      </c>
      <c r="C406" t="s">
        <v>513</v>
      </c>
      <c r="D406">
        <v>44.44</v>
      </c>
      <c r="F406">
        <v>569.49</v>
      </c>
      <c r="G406" t="s">
        <v>48</v>
      </c>
    </row>
    <row r="407" spans="1:7" hidden="1" x14ac:dyDescent="0.2">
      <c r="A407">
        <v>732109599583</v>
      </c>
      <c r="B407" s="18">
        <v>44337</v>
      </c>
      <c r="C407" t="s">
        <v>512</v>
      </c>
      <c r="D407">
        <v>7</v>
      </c>
      <c r="F407">
        <v>613.92999999999995</v>
      </c>
      <c r="G407" t="s">
        <v>87</v>
      </c>
    </row>
    <row r="408" spans="1:7" hidden="1" x14ac:dyDescent="0.2">
      <c r="A408">
        <v>732109599583</v>
      </c>
      <c r="B408" s="18">
        <v>44337</v>
      </c>
      <c r="C408" t="s">
        <v>511</v>
      </c>
      <c r="D408">
        <v>200</v>
      </c>
      <c r="F408">
        <v>620.92999999999995</v>
      </c>
      <c r="G408" t="s">
        <v>87</v>
      </c>
    </row>
    <row r="409" spans="1:7" hidden="1" x14ac:dyDescent="0.2">
      <c r="A409">
        <v>732109599583</v>
      </c>
      <c r="B409" s="18">
        <v>44337</v>
      </c>
      <c r="C409" t="s">
        <v>510</v>
      </c>
      <c r="D409">
        <v>34.25</v>
      </c>
      <c r="F409">
        <v>820.93</v>
      </c>
      <c r="G409" t="s">
        <v>87</v>
      </c>
    </row>
    <row r="410" spans="1:7" hidden="1" x14ac:dyDescent="0.2">
      <c r="A410">
        <v>732109599583</v>
      </c>
      <c r="B410" s="18">
        <v>44337</v>
      </c>
      <c r="C410" t="s">
        <v>509</v>
      </c>
      <c r="D410">
        <v>18.2</v>
      </c>
      <c r="F410">
        <v>855.18</v>
      </c>
      <c r="G410" t="s">
        <v>87</v>
      </c>
    </row>
    <row r="411" spans="1:7" hidden="1" x14ac:dyDescent="0.2">
      <c r="A411">
        <v>732109599583</v>
      </c>
      <c r="B411" s="18">
        <v>44337</v>
      </c>
      <c r="C411" t="s">
        <v>508</v>
      </c>
      <c r="D411">
        <v>88</v>
      </c>
      <c r="F411">
        <v>873.38</v>
      </c>
      <c r="G411" t="s">
        <v>48</v>
      </c>
    </row>
    <row r="412" spans="1:7" hidden="1" x14ac:dyDescent="0.2">
      <c r="A412">
        <v>732109599583</v>
      </c>
      <c r="B412" s="18">
        <v>44337</v>
      </c>
      <c r="C412" t="s">
        <v>507</v>
      </c>
      <c r="E412">
        <v>500</v>
      </c>
      <c r="F412">
        <v>961.38</v>
      </c>
      <c r="G412" t="s">
        <v>44</v>
      </c>
    </row>
    <row r="413" spans="1:7" hidden="1" x14ac:dyDescent="0.2">
      <c r="A413">
        <v>732109599583</v>
      </c>
      <c r="B413" s="18">
        <v>44336</v>
      </c>
      <c r="C413" t="s">
        <v>506</v>
      </c>
      <c r="D413">
        <v>2.2000000000000002</v>
      </c>
      <c r="F413">
        <v>461.38</v>
      </c>
      <c r="G413" t="s">
        <v>87</v>
      </c>
    </row>
    <row r="414" spans="1:7" hidden="1" x14ac:dyDescent="0.2">
      <c r="A414">
        <v>732109599583</v>
      </c>
      <c r="B414" s="18">
        <v>44336</v>
      </c>
      <c r="C414" t="s">
        <v>505</v>
      </c>
      <c r="D414">
        <v>2.2000000000000002</v>
      </c>
      <c r="F414">
        <v>463.58</v>
      </c>
      <c r="G414" t="s">
        <v>87</v>
      </c>
    </row>
    <row r="415" spans="1:7" hidden="1" x14ac:dyDescent="0.2">
      <c r="A415">
        <v>732109599583</v>
      </c>
      <c r="B415" s="18">
        <v>44336</v>
      </c>
      <c r="C415" t="s">
        <v>504</v>
      </c>
      <c r="D415">
        <v>2.2000000000000002</v>
      </c>
      <c r="F415">
        <v>465.78</v>
      </c>
      <c r="G415" t="s">
        <v>87</v>
      </c>
    </row>
    <row r="416" spans="1:7" hidden="1" x14ac:dyDescent="0.2">
      <c r="A416">
        <v>732109599583</v>
      </c>
      <c r="B416" s="18">
        <v>44336</v>
      </c>
      <c r="C416" t="s">
        <v>503</v>
      </c>
      <c r="D416">
        <v>2.2000000000000002</v>
      </c>
      <c r="F416">
        <v>467.98</v>
      </c>
      <c r="G416" t="s">
        <v>87</v>
      </c>
    </row>
    <row r="417" spans="1:7" hidden="1" x14ac:dyDescent="0.2">
      <c r="A417">
        <v>732109599583</v>
      </c>
      <c r="B417" s="18">
        <v>44336</v>
      </c>
      <c r="C417" t="s">
        <v>502</v>
      </c>
      <c r="D417">
        <v>2.2000000000000002</v>
      </c>
      <c r="F417">
        <v>470.18</v>
      </c>
      <c r="G417" t="s">
        <v>87</v>
      </c>
    </row>
    <row r="418" spans="1:7" hidden="1" x14ac:dyDescent="0.2">
      <c r="A418">
        <v>732109599583</v>
      </c>
      <c r="B418" s="18">
        <v>44336</v>
      </c>
      <c r="C418" t="s">
        <v>501</v>
      </c>
      <c r="D418">
        <v>58.5</v>
      </c>
      <c r="F418">
        <v>472.38</v>
      </c>
      <c r="G418" t="s">
        <v>87</v>
      </c>
    </row>
    <row r="419" spans="1:7" hidden="1" x14ac:dyDescent="0.2">
      <c r="A419">
        <v>732109599583</v>
      </c>
      <c r="B419" s="18">
        <v>44336</v>
      </c>
      <c r="C419" t="s">
        <v>500</v>
      </c>
      <c r="D419">
        <v>16</v>
      </c>
      <c r="F419">
        <v>530.88</v>
      </c>
      <c r="G419" t="s">
        <v>87</v>
      </c>
    </row>
    <row r="420" spans="1:7" hidden="1" x14ac:dyDescent="0.2">
      <c r="A420">
        <v>732109599583</v>
      </c>
      <c r="B420" s="18">
        <v>44336</v>
      </c>
      <c r="C420" t="s">
        <v>499</v>
      </c>
      <c r="D420">
        <v>44.66</v>
      </c>
      <c r="F420">
        <v>546.88</v>
      </c>
      <c r="G420" t="s">
        <v>48</v>
      </c>
    </row>
    <row r="421" spans="1:7" hidden="1" x14ac:dyDescent="0.2">
      <c r="A421">
        <v>732109599583</v>
      </c>
      <c r="B421" s="18">
        <v>44336</v>
      </c>
      <c r="C421" t="s">
        <v>161</v>
      </c>
      <c r="D421">
        <v>2</v>
      </c>
      <c r="F421">
        <v>591.54</v>
      </c>
      <c r="G421" t="s">
        <v>48</v>
      </c>
    </row>
    <row r="422" spans="1:7" hidden="1" x14ac:dyDescent="0.2">
      <c r="A422">
        <v>732109599583</v>
      </c>
      <c r="B422" s="18">
        <v>44336</v>
      </c>
      <c r="C422" t="s">
        <v>498</v>
      </c>
      <c r="E422">
        <v>44.66</v>
      </c>
      <c r="F422">
        <v>593.54</v>
      </c>
      <c r="G422" t="s">
        <v>106</v>
      </c>
    </row>
    <row r="423" spans="1:7" hidden="1" x14ac:dyDescent="0.2">
      <c r="A423">
        <v>732109599583</v>
      </c>
      <c r="B423" s="18">
        <v>44335</v>
      </c>
      <c r="C423" t="s">
        <v>497</v>
      </c>
      <c r="D423">
        <v>41.1</v>
      </c>
      <c r="F423">
        <v>548.88</v>
      </c>
      <c r="G423" t="s">
        <v>48</v>
      </c>
    </row>
    <row r="424" spans="1:7" hidden="1" x14ac:dyDescent="0.2">
      <c r="A424">
        <v>732109599583</v>
      </c>
      <c r="B424" s="18">
        <v>44335</v>
      </c>
      <c r="C424" t="s">
        <v>496</v>
      </c>
      <c r="D424">
        <v>3</v>
      </c>
      <c r="F424">
        <v>589.98</v>
      </c>
      <c r="G424" t="s">
        <v>87</v>
      </c>
    </row>
    <row r="425" spans="1:7" hidden="1" x14ac:dyDescent="0.2">
      <c r="A425">
        <v>732109599583</v>
      </c>
      <c r="B425" s="18">
        <v>44335</v>
      </c>
      <c r="C425" t="s">
        <v>495</v>
      </c>
      <c r="D425">
        <v>292.72000000000003</v>
      </c>
      <c r="F425">
        <v>592.98</v>
      </c>
      <c r="G425" t="s">
        <v>87</v>
      </c>
    </row>
    <row r="426" spans="1:7" hidden="1" x14ac:dyDescent="0.2">
      <c r="A426">
        <v>732109599583</v>
      </c>
      <c r="B426" s="18">
        <v>44335</v>
      </c>
      <c r="C426" t="s">
        <v>494</v>
      </c>
      <c r="D426">
        <v>84.56</v>
      </c>
      <c r="F426">
        <v>885.7</v>
      </c>
      <c r="G426" t="s">
        <v>87</v>
      </c>
    </row>
    <row r="427" spans="1:7" hidden="1" x14ac:dyDescent="0.2">
      <c r="A427">
        <v>732109599583</v>
      </c>
      <c r="B427" s="18">
        <v>44335</v>
      </c>
      <c r="C427" t="s">
        <v>493</v>
      </c>
      <c r="D427">
        <v>5.16</v>
      </c>
      <c r="F427">
        <v>970.26</v>
      </c>
      <c r="G427" t="s">
        <v>87</v>
      </c>
    </row>
    <row r="428" spans="1:7" hidden="1" x14ac:dyDescent="0.2">
      <c r="A428">
        <v>732109599583</v>
      </c>
      <c r="B428" s="18">
        <v>44335</v>
      </c>
      <c r="C428" t="s">
        <v>492</v>
      </c>
      <c r="D428">
        <v>32.17</v>
      </c>
      <c r="F428">
        <v>975.42</v>
      </c>
      <c r="G428" t="s">
        <v>87</v>
      </c>
    </row>
    <row r="429" spans="1:7" hidden="1" x14ac:dyDescent="0.2">
      <c r="A429">
        <v>732109599583</v>
      </c>
      <c r="B429" s="18">
        <v>44335</v>
      </c>
      <c r="C429" t="s">
        <v>491</v>
      </c>
      <c r="E429">
        <v>500</v>
      </c>
      <c r="F429">
        <v>1007.59</v>
      </c>
      <c r="G429" t="s">
        <v>44</v>
      </c>
    </row>
    <row r="430" spans="1:7" hidden="1" x14ac:dyDescent="0.2">
      <c r="A430">
        <v>732109599583</v>
      </c>
      <c r="B430" s="18">
        <v>44334</v>
      </c>
      <c r="C430" t="s">
        <v>490</v>
      </c>
      <c r="D430">
        <v>18.12</v>
      </c>
      <c r="F430">
        <v>507.59</v>
      </c>
      <c r="G430" t="s">
        <v>87</v>
      </c>
    </row>
    <row r="431" spans="1:7" hidden="1" x14ac:dyDescent="0.2">
      <c r="A431">
        <v>732109599583</v>
      </c>
      <c r="B431" s="18">
        <v>44334</v>
      </c>
      <c r="C431" t="s">
        <v>489</v>
      </c>
      <c r="D431">
        <v>2</v>
      </c>
      <c r="F431">
        <v>525.71</v>
      </c>
      <c r="G431" t="s">
        <v>87</v>
      </c>
    </row>
    <row r="432" spans="1:7" hidden="1" x14ac:dyDescent="0.2">
      <c r="A432">
        <v>732109599583</v>
      </c>
      <c r="B432" s="18">
        <v>44334</v>
      </c>
      <c r="C432" t="s">
        <v>488</v>
      </c>
      <c r="D432">
        <v>26.8</v>
      </c>
      <c r="F432">
        <v>527.71</v>
      </c>
      <c r="G432" t="s">
        <v>87</v>
      </c>
    </row>
    <row r="433" spans="1:7" hidden="1" x14ac:dyDescent="0.2">
      <c r="A433">
        <v>732109599583</v>
      </c>
      <c r="B433" s="18">
        <v>44334</v>
      </c>
      <c r="C433" t="s">
        <v>487</v>
      </c>
      <c r="D433">
        <v>139.65</v>
      </c>
      <c r="F433">
        <v>554.51</v>
      </c>
      <c r="G433" t="s">
        <v>87</v>
      </c>
    </row>
    <row r="434" spans="1:7" hidden="1" x14ac:dyDescent="0.2">
      <c r="A434">
        <v>732109599583</v>
      </c>
      <c r="B434" s="18">
        <v>44334</v>
      </c>
      <c r="C434" t="s">
        <v>486</v>
      </c>
      <c r="D434">
        <v>139.44</v>
      </c>
      <c r="F434">
        <v>694.16</v>
      </c>
      <c r="G434" t="s">
        <v>48</v>
      </c>
    </row>
    <row r="435" spans="1:7" hidden="1" x14ac:dyDescent="0.2">
      <c r="A435">
        <v>732109599583</v>
      </c>
      <c r="B435" s="18">
        <v>44334</v>
      </c>
      <c r="C435" t="s">
        <v>485</v>
      </c>
      <c r="E435">
        <v>500</v>
      </c>
      <c r="F435">
        <v>833.6</v>
      </c>
      <c r="G435" t="s">
        <v>44</v>
      </c>
    </row>
    <row r="436" spans="1:7" hidden="1" x14ac:dyDescent="0.2">
      <c r="A436">
        <v>732109599583</v>
      </c>
      <c r="B436" s="18">
        <v>44333</v>
      </c>
      <c r="C436" t="s">
        <v>484</v>
      </c>
      <c r="D436">
        <v>240</v>
      </c>
      <c r="F436">
        <v>333.6</v>
      </c>
      <c r="G436" t="s">
        <v>292</v>
      </c>
    </row>
    <row r="437" spans="1:7" hidden="1" x14ac:dyDescent="0.2">
      <c r="A437">
        <v>732109599583</v>
      </c>
      <c r="B437" s="18">
        <v>44333</v>
      </c>
      <c r="C437" t="s">
        <v>483</v>
      </c>
      <c r="D437">
        <v>20.75</v>
      </c>
      <c r="F437">
        <v>573.6</v>
      </c>
      <c r="G437" t="s">
        <v>87</v>
      </c>
    </row>
    <row r="438" spans="1:7" hidden="1" x14ac:dyDescent="0.2">
      <c r="A438">
        <v>732109599583</v>
      </c>
      <c r="B438" s="18">
        <v>44333</v>
      </c>
      <c r="C438" t="s">
        <v>482</v>
      </c>
      <c r="D438">
        <v>6</v>
      </c>
      <c r="F438">
        <v>594.35</v>
      </c>
      <c r="G438" t="s">
        <v>87</v>
      </c>
    </row>
    <row r="439" spans="1:7" hidden="1" x14ac:dyDescent="0.2">
      <c r="A439">
        <v>732109599583</v>
      </c>
      <c r="B439" s="18">
        <v>44333</v>
      </c>
      <c r="C439" t="s">
        <v>481</v>
      </c>
      <c r="D439">
        <v>15</v>
      </c>
      <c r="F439">
        <v>600.35</v>
      </c>
      <c r="G439" t="s">
        <v>87</v>
      </c>
    </row>
    <row r="440" spans="1:7" hidden="1" x14ac:dyDescent="0.2">
      <c r="A440">
        <v>732109599583</v>
      </c>
      <c r="B440" s="18">
        <v>44333</v>
      </c>
      <c r="C440" t="s">
        <v>480</v>
      </c>
      <c r="D440">
        <v>3</v>
      </c>
      <c r="F440">
        <v>615.35</v>
      </c>
      <c r="G440" t="s">
        <v>87</v>
      </c>
    </row>
    <row r="441" spans="1:7" hidden="1" x14ac:dyDescent="0.2">
      <c r="A441">
        <v>732109599583</v>
      </c>
      <c r="B441" s="18">
        <v>44333</v>
      </c>
      <c r="C441" t="s">
        <v>479</v>
      </c>
      <c r="D441">
        <v>3.5</v>
      </c>
      <c r="F441">
        <v>618.35</v>
      </c>
      <c r="G441" t="s">
        <v>87</v>
      </c>
    </row>
    <row r="442" spans="1:7" hidden="1" x14ac:dyDescent="0.2">
      <c r="A442">
        <v>732109599583</v>
      </c>
      <c r="B442" s="18">
        <v>44333</v>
      </c>
      <c r="C442" t="s">
        <v>478</v>
      </c>
      <c r="D442">
        <v>110.46</v>
      </c>
      <c r="F442">
        <v>621.85</v>
      </c>
      <c r="G442" t="s">
        <v>87</v>
      </c>
    </row>
    <row r="443" spans="1:7" hidden="1" x14ac:dyDescent="0.2">
      <c r="A443">
        <v>732109599583</v>
      </c>
      <c r="B443" s="18">
        <v>44333</v>
      </c>
      <c r="C443" t="s">
        <v>477</v>
      </c>
      <c r="D443">
        <v>9.1999999999999993</v>
      </c>
      <c r="F443">
        <v>732.31</v>
      </c>
      <c r="G443" t="s">
        <v>87</v>
      </c>
    </row>
    <row r="444" spans="1:7" hidden="1" x14ac:dyDescent="0.2">
      <c r="A444">
        <v>732109599583</v>
      </c>
      <c r="B444" s="18">
        <v>44333</v>
      </c>
      <c r="C444" t="s">
        <v>476</v>
      </c>
      <c r="D444">
        <v>7.99</v>
      </c>
      <c r="F444">
        <v>741.51</v>
      </c>
      <c r="G444" t="s">
        <v>87</v>
      </c>
    </row>
    <row r="445" spans="1:7" hidden="1" x14ac:dyDescent="0.2">
      <c r="A445">
        <v>732109599583</v>
      </c>
      <c r="B445" s="18">
        <v>44333</v>
      </c>
      <c r="C445" t="s">
        <v>475</v>
      </c>
      <c r="D445">
        <v>5.66</v>
      </c>
      <c r="F445">
        <v>749.5</v>
      </c>
      <c r="G445" t="s">
        <v>87</v>
      </c>
    </row>
    <row r="446" spans="1:7" hidden="1" x14ac:dyDescent="0.2">
      <c r="A446">
        <v>732109599583</v>
      </c>
      <c r="B446" s="18">
        <v>44333</v>
      </c>
      <c r="C446" t="s">
        <v>474</v>
      </c>
      <c r="D446">
        <v>56.05</v>
      </c>
      <c r="F446">
        <v>755.16</v>
      </c>
      <c r="G446" t="s">
        <v>87</v>
      </c>
    </row>
    <row r="447" spans="1:7" hidden="1" x14ac:dyDescent="0.2">
      <c r="A447">
        <v>732109599583</v>
      </c>
      <c r="B447" s="18">
        <v>44333</v>
      </c>
      <c r="C447" t="s">
        <v>473</v>
      </c>
      <c r="D447">
        <v>42.4</v>
      </c>
      <c r="F447">
        <v>811.21</v>
      </c>
      <c r="G447" t="s">
        <v>87</v>
      </c>
    </row>
    <row r="448" spans="1:7" hidden="1" x14ac:dyDescent="0.2">
      <c r="A448">
        <v>732109599583</v>
      </c>
      <c r="B448" s="18">
        <v>44333</v>
      </c>
      <c r="C448" t="s">
        <v>472</v>
      </c>
      <c r="D448">
        <v>341.04</v>
      </c>
      <c r="F448">
        <v>853.61</v>
      </c>
      <c r="G448" t="s">
        <v>87</v>
      </c>
    </row>
    <row r="449" spans="1:7" hidden="1" x14ac:dyDescent="0.2">
      <c r="A449">
        <v>732109599583</v>
      </c>
      <c r="B449" s="18">
        <v>44333</v>
      </c>
      <c r="C449" t="s">
        <v>471</v>
      </c>
      <c r="D449">
        <v>13</v>
      </c>
      <c r="F449">
        <v>1194.6500000000001</v>
      </c>
      <c r="G449" t="s">
        <v>87</v>
      </c>
    </row>
    <row r="450" spans="1:7" hidden="1" x14ac:dyDescent="0.2">
      <c r="A450">
        <v>732109599583</v>
      </c>
      <c r="B450" s="18">
        <v>44333</v>
      </c>
      <c r="C450" t="s">
        <v>470</v>
      </c>
      <c r="D450">
        <v>417</v>
      </c>
      <c r="F450">
        <v>1207.6500000000001</v>
      </c>
      <c r="G450" t="s">
        <v>48</v>
      </c>
    </row>
    <row r="451" spans="1:7" hidden="1" x14ac:dyDescent="0.2">
      <c r="A451">
        <v>732109599583</v>
      </c>
      <c r="B451" s="18">
        <v>44333</v>
      </c>
      <c r="C451" t="s">
        <v>469</v>
      </c>
      <c r="D451">
        <v>91.6</v>
      </c>
      <c r="F451">
        <v>1624.65</v>
      </c>
      <c r="G451" t="s">
        <v>48</v>
      </c>
    </row>
    <row r="452" spans="1:7" hidden="1" x14ac:dyDescent="0.2">
      <c r="A452">
        <v>732109599583</v>
      </c>
      <c r="B452" s="18">
        <v>44333</v>
      </c>
      <c r="C452" t="s">
        <v>468</v>
      </c>
      <c r="D452">
        <v>32.479999999999997</v>
      </c>
      <c r="F452">
        <v>1716.25</v>
      </c>
      <c r="G452" t="s">
        <v>48</v>
      </c>
    </row>
    <row r="453" spans="1:7" hidden="1" x14ac:dyDescent="0.2">
      <c r="A453">
        <v>732109599583</v>
      </c>
      <c r="B453" s="18">
        <v>44333</v>
      </c>
      <c r="C453" t="s">
        <v>467</v>
      </c>
      <c r="E453">
        <v>500</v>
      </c>
      <c r="F453">
        <v>1748.73</v>
      </c>
      <c r="G453" t="s">
        <v>44</v>
      </c>
    </row>
    <row r="454" spans="1:7" hidden="1" x14ac:dyDescent="0.2">
      <c r="A454">
        <v>732109599583</v>
      </c>
      <c r="B454" s="18">
        <v>44333</v>
      </c>
      <c r="C454" t="s">
        <v>466</v>
      </c>
      <c r="E454">
        <v>500</v>
      </c>
      <c r="F454">
        <v>1248.73</v>
      </c>
      <c r="G454" t="s">
        <v>44</v>
      </c>
    </row>
    <row r="455" spans="1:7" hidden="1" x14ac:dyDescent="0.2">
      <c r="A455">
        <v>732109599583</v>
      </c>
      <c r="B455" s="18">
        <v>44333</v>
      </c>
      <c r="C455" t="s">
        <v>465</v>
      </c>
      <c r="E455">
        <v>500</v>
      </c>
      <c r="F455">
        <v>748.73</v>
      </c>
      <c r="G455" t="s">
        <v>44</v>
      </c>
    </row>
    <row r="456" spans="1:7" hidden="1" x14ac:dyDescent="0.2">
      <c r="A456">
        <v>732109599583</v>
      </c>
      <c r="B456" s="18">
        <v>44330</v>
      </c>
      <c r="C456" t="s">
        <v>464</v>
      </c>
      <c r="D456">
        <v>44.44</v>
      </c>
      <c r="F456">
        <v>248.73</v>
      </c>
      <c r="G456" t="s">
        <v>48</v>
      </c>
    </row>
    <row r="457" spans="1:7" hidden="1" x14ac:dyDescent="0.2">
      <c r="A457">
        <v>732109599583</v>
      </c>
      <c r="B457" s="18">
        <v>44330</v>
      </c>
      <c r="C457" t="s">
        <v>463</v>
      </c>
      <c r="D457">
        <v>27.2</v>
      </c>
      <c r="F457">
        <v>293.17</v>
      </c>
      <c r="G457" t="s">
        <v>87</v>
      </c>
    </row>
    <row r="458" spans="1:7" hidden="1" x14ac:dyDescent="0.2">
      <c r="A458">
        <v>732109599583</v>
      </c>
      <c r="B458" s="18">
        <v>44329</v>
      </c>
      <c r="C458" t="s">
        <v>462</v>
      </c>
      <c r="D458">
        <v>15.43</v>
      </c>
      <c r="F458">
        <v>320.37</v>
      </c>
      <c r="G458" t="s">
        <v>87</v>
      </c>
    </row>
    <row r="459" spans="1:7" hidden="1" x14ac:dyDescent="0.2">
      <c r="A459">
        <v>732109599583</v>
      </c>
      <c r="B459" s="18">
        <v>44328</v>
      </c>
      <c r="C459" t="s">
        <v>461</v>
      </c>
      <c r="D459">
        <v>48.51</v>
      </c>
      <c r="F459">
        <v>335.8</v>
      </c>
      <c r="G459" t="s">
        <v>48</v>
      </c>
    </row>
    <row r="460" spans="1:7" hidden="1" x14ac:dyDescent="0.2">
      <c r="A460">
        <v>732109599583</v>
      </c>
      <c r="B460" s="18">
        <v>44328</v>
      </c>
      <c r="C460" t="s">
        <v>460</v>
      </c>
      <c r="D460">
        <v>18.649999999999999</v>
      </c>
      <c r="F460">
        <v>384.31</v>
      </c>
      <c r="G460" t="s">
        <v>87</v>
      </c>
    </row>
    <row r="461" spans="1:7" hidden="1" x14ac:dyDescent="0.2">
      <c r="A461">
        <v>732109599583</v>
      </c>
      <c r="B461" s="18">
        <v>44328</v>
      </c>
      <c r="C461" t="s">
        <v>459</v>
      </c>
      <c r="D461">
        <v>150</v>
      </c>
      <c r="F461">
        <v>402.96</v>
      </c>
      <c r="G461" t="s">
        <v>48</v>
      </c>
    </row>
    <row r="462" spans="1:7" hidden="1" x14ac:dyDescent="0.2">
      <c r="A462">
        <v>732109599583</v>
      </c>
      <c r="B462" s="18">
        <v>44327</v>
      </c>
      <c r="C462" t="s">
        <v>458</v>
      </c>
      <c r="D462">
        <v>7.1</v>
      </c>
      <c r="F462">
        <v>552.96</v>
      </c>
      <c r="G462" t="s">
        <v>87</v>
      </c>
    </row>
    <row r="463" spans="1:7" hidden="1" x14ac:dyDescent="0.2">
      <c r="A463">
        <v>732109599583</v>
      </c>
      <c r="B463" s="18">
        <v>44327</v>
      </c>
      <c r="C463" t="s">
        <v>457</v>
      </c>
      <c r="D463">
        <v>8000</v>
      </c>
      <c r="F463">
        <v>560.05999999999995</v>
      </c>
      <c r="G463" t="s">
        <v>48</v>
      </c>
    </row>
    <row r="464" spans="1:7" hidden="1" x14ac:dyDescent="0.2">
      <c r="A464">
        <v>732109599583</v>
      </c>
      <c r="B464" s="18">
        <v>44327</v>
      </c>
      <c r="C464" t="s">
        <v>456</v>
      </c>
      <c r="E464">
        <v>8450</v>
      </c>
      <c r="F464">
        <v>8560.06</v>
      </c>
      <c r="G464" t="s">
        <v>58</v>
      </c>
    </row>
    <row r="465" spans="1:7" hidden="1" x14ac:dyDescent="0.2">
      <c r="A465">
        <v>732109599583</v>
      </c>
      <c r="B465" s="18">
        <v>44326</v>
      </c>
      <c r="C465" t="s">
        <v>455</v>
      </c>
      <c r="D465">
        <v>8.1</v>
      </c>
      <c r="F465">
        <v>110.06</v>
      </c>
      <c r="G465" t="s">
        <v>87</v>
      </c>
    </row>
    <row r="466" spans="1:7" hidden="1" x14ac:dyDescent="0.2">
      <c r="A466">
        <v>732109599583</v>
      </c>
      <c r="B466" s="18">
        <v>44326</v>
      </c>
      <c r="C466" t="s">
        <v>454</v>
      </c>
      <c r="D466">
        <v>9</v>
      </c>
      <c r="F466">
        <v>118.16</v>
      </c>
      <c r="G466" t="s">
        <v>87</v>
      </c>
    </row>
    <row r="467" spans="1:7" hidden="1" x14ac:dyDescent="0.2">
      <c r="A467">
        <v>732109599583</v>
      </c>
      <c r="B467" s="18">
        <v>44326</v>
      </c>
      <c r="C467" t="s">
        <v>453</v>
      </c>
      <c r="D467">
        <v>52.49</v>
      </c>
      <c r="F467">
        <v>127.16</v>
      </c>
      <c r="G467" t="s">
        <v>87</v>
      </c>
    </row>
    <row r="468" spans="1:7" hidden="1" x14ac:dyDescent="0.2">
      <c r="A468">
        <v>732109599583</v>
      </c>
      <c r="B468" s="18">
        <v>44326</v>
      </c>
      <c r="C468" t="s">
        <v>452</v>
      </c>
      <c r="D468">
        <v>0.8</v>
      </c>
      <c r="F468">
        <v>179.65</v>
      </c>
      <c r="G468" t="s">
        <v>87</v>
      </c>
    </row>
    <row r="469" spans="1:7" hidden="1" x14ac:dyDescent="0.2">
      <c r="A469">
        <v>732109599583</v>
      </c>
      <c r="B469" s="18">
        <v>44326</v>
      </c>
      <c r="C469" t="s">
        <v>451</v>
      </c>
      <c r="D469">
        <v>6</v>
      </c>
      <c r="F469">
        <v>180.45</v>
      </c>
      <c r="G469" t="s">
        <v>87</v>
      </c>
    </row>
    <row r="470" spans="1:7" hidden="1" x14ac:dyDescent="0.2">
      <c r="A470">
        <v>732109599583</v>
      </c>
      <c r="B470" s="18">
        <v>44326</v>
      </c>
      <c r="C470" t="s">
        <v>450</v>
      </c>
      <c r="D470">
        <v>15.45</v>
      </c>
      <c r="F470">
        <v>186.45</v>
      </c>
      <c r="G470" t="s">
        <v>87</v>
      </c>
    </row>
    <row r="471" spans="1:7" hidden="1" x14ac:dyDescent="0.2">
      <c r="A471">
        <v>732109599583</v>
      </c>
      <c r="B471" s="18">
        <v>44326</v>
      </c>
      <c r="C471" t="s">
        <v>449</v>
      </c>
      <c r="D471">
        <v>3.69</v>
      </c>
      <c r="F471">
        <v>201.9</v>
      </c>
      <c r="G471" t="s">
        <v>87</v>
      </c>
    </row>
    <row r="472" spans="1:7" hidden="1" x14ac:dyDescent="0.2">
      <c r="A472">
        <v>732109599583</v>
      </c>
      <c r="B472" s="18">
        <v>44326</v>
      </c>
      <c r="C472" t="s">
        <v>448</v>
      </c>
      <c r="D472">
        <v>550.19000000000005</v>
      </c>
      <c r="F472">
        <v>205.59</v>
      </c>
      <c r="G472" t="s">
        <v>87</v>
      </c>
    </row>
    <row r="473" spans="1:7" hidden="1" x14ac:dyDescent="0.2">
      <c r="A473">
        <v>732109599583</v>
      </c>
      <c r="B473" s="18">
        <v>44326</v>
      </c>
      <c r="C473" t="s">
        <v>447</v>
      </c>
      <c r="D473">
        <v>46.18</v>
      </c>
      <c r="F473">
        <v>755.78</v>
      </c>
      <c r="G473" t="s">
        <v>87</v>
      </c>
    </row>
    <row r="474" spans="1:7" hidden="1" x14ac:dyDescent="0.2">
      <c r="A474">
        <v>732109599583</v>
      </c>
      <c r="B474" s="18">
        <v>44326</v>
      </c>
      <c r="C474" t="s">
        <v>446</v>
      </c>
      <c r="D474">
        <v>1502.64</v>
      </c>
      <c r="F474">
        <v>801.96</v>
      </c>
      <c r="G474" t="s">
        <v>48</v>
      </c>
    </row>
    <row r="475" spans="1:7" hidden="1" x14ac:dyDescent="0.2">
      <c r="A475">
        <v>732109599583</v>
      </c>
      <c r="B475" s="18">
        <v>44326</v>
      </c>
      <c r="C475" t="s">
        <v>446</v>
      </c>
      <c r="D475">
        <v>1502.64</v>
      </c>
      <c r="F475">
        <v>2304.6</v>
      </c>
      <c r="G475" t="s">
        <v>48</v>
      </c>
    </row>
    <row r="476" spans="1:7" hidden="1" x14ac:dyDescent="0.2">
      <c r="A476">
        <v>732109599583</v>
      </c>
      <c r="B476" s="18">
        <v>44326</v>
      </c>
      <c r="C476" t="s">
        <v>445</v>
      </c>
      <c r="E476">
        <v>250</v>
      </c>
      <c r="F476">
        <v>3807.24</v>
      </c>
      <c r="G476" t="s">
        <v>44</v>
      </c>
    </row>
    <row r="477" spans="1:7" hidden="1" x14ac:dyDescent="0.2">
      <c r="A477">
        <v>732109599583</v>
      </c>
      <c r="B477" s="18">
        <v>44326</v>
      </c>
      <c r="C477" t="s">
        <v>444</v>
      </c>
      <c r="E477">
        <v>72</v>
      </c>
      <c r="F477">
        <v>3557.24</v>
      </c>
      <c r="G477" t="s">
        <v>44</v>
      </c>
    </row>
    <row r="478" spans="1:7" hidden="1" x14ac:dyDescent="0.2">
      <c r="A478">
        <v>732109599583</v>
      </c>
      <c r="B478" s="18">
        <v>44326</v>
      </c>
      <c r="C478" t="s">
        <v>443</v>
      </c>
      <c r="E478">
        <v>250</v>
      </c>
      <c r="F478">
        <v>3485.24</v>
      </c>
      <c r="G478" t="s">
        <v>44</v>
      </c>
    </row>
    <row r="479" spans="1:7" hidden="1" x14ac:dyDescent="0.2">
      <c r="A479">
        <v>732109599583</v>
      </c>
      <c r="B479" s="18">
        <v>44326</v>
      </c>
      <c r="C479" t="s">
        <v>442</v>
      </c>
      <c r="E479">
        <v>200</v>
      </c>
      <c r="F479">
        <v>3235.24</v>
      </c>
      <c r="G479" t="s">
        <v>44</v>
      </c>
    </row>
    <row r="480" spans="1:7" hidden="1" x14ac:dyDescent="0.2">
      <c r="A480">
        <v>732109599583</v>
      </c>
      <c r="B480" s="18">
        <v>44323</v>
      </c>
      <c r="C480" t="s">
        <v>441</v>
      </c>
      <c r="D480">
        <v>44.44</v>
      </c>
      <c r="F480">
        <v>3035.24</v>
      </c>
      <c r="G480" t="s">
        <v>48</v>
      </c>
    </row>
    <row r="481" spans="1:7" hidden="1" x14ac:dyDescent="0.2">
      <c r="A481">
        <v>732109599583</v>
      </c>
      <c r="B481" s="18">
        <v>44323</v>
      </c>
      <c r="C481" t="s">
        <v>440</v>
      </c>
      <c r="D481">
        <v>106.99</v>
      </c>
      <c r="F481">
        <v>3079.68</v>
      </c>
      <c r="G481" t="s">
        <v>87</v>
      </c>
    </row>
    <row r="482" spans="1:7" hidden="1" x14ac:dyDescent="0.2">
      <c r="A482">
        <v>732109599583</v>
      </c>
      <c r="B482" s="18">
        <v>44323</v>
      </c>
      <c r="C482" t="s">
        <v>439</v>
      </c>
      <c r="D482">
        <v>2000</v>
      </c>
      <c r="F482">
        <v>3186.67</v>
      </c>
      <c r="G482" t="s">
        <v>48</v>
      </c>
    </row>
    <row r="483" spans="1:7" hidden="1" x14ac:dyDescent="0.2">
      <c r="A483">
        <v>732109599583</v>
      </c>
      <c r="B483" s="18">
        <v>44323</v>
      </c>
      <c r="C483" t="s">
        <v>438</v>
      </c>
      <c r="E483">
        <v>1000</v>
      </c>
      <c r="F483">
        <v>5186.67</v>
      </c>
      <c r="G483" t="s">
        <v>44</v>
      </c>
    </row>
    <row r="484" spans="1:7" hidden="1" x14ac:dyDescent="0.2">
      <c r="A484">
        <v>732109599583</v>
      </c>
      <c r="B484" s="18">
        <v>44323</v>
      </c>
      <c r="C484" t="s">
        <v>437</v>
      </c>
      <c r="E484">
        <v>2100</v>
      </c>
      <c r="F484">
        <v>4186.67</v>
      </c>
      <c r="G484" t="s">
        <v>44</v>
      </c>
    </row>
    <row r="485" spans="1:7" hidden="1" x14ac:dyDescent="0.2">
      <c r="A485">
        <v>732109599583</v>
      </c>
      <c r="B485" s="18">
        <v>44322</v>
      </c>
      <c r="C485" t="s">
        <v>436</v>
      </c>
      <c r="D485">
        <v>14.8</v>
      </c>
      <c r="F485">
        <v>2086.67</v>
      </c>
      <c r="G485" t="s">
        <v>87</v>
      </c>
    </row>
    <row r="486" spans="1:7" hidden="1" x14ac:dyDescent="0.2">
      <c r="A486">
        <v>732109599583</v>
      </c>
      <c r="B486" s="18">
        <v>44322</v>
      </c>
      <c r="C486" t="s">
        <v>435</v>
      </c>
      <c r="D486">
        <v>300</v>
      </c>
      <c r="F486">
        <v>2101.4699999999998</v>
      </c>
      <c r="G486" t="s">
        <v>48</v>
      </c>
    </row>
    <row r="487" spans="1:7" hidden="1" x14ac:dyDescent="0.2">
      <c r="A487">
        <v>732109599583</v>
      </c>
      <c r="B487" s="18">
        <v>44321</v>
      </c>
      <c r="C487" t="s">
        <v>434</v>
      </c>
      <c r="D487">
        <v>41.1</v>
      </c>
      <c r="F487">
        <v>2401.4699999999998</v>
      </c>
      <c r="G487" t="s">
        <v>48</v>
      </c>
    </row>
    <row r="488" spans="1:7" hidden="1" x14ac:dyDescent="0.2">
      <c r="A488">
        <v>732109599583</v>
      </c>
      <c r="B488" s="18">
        <v>44321</v>
      </c>
      <c r="C488" t="s">
        <v>433</v>
      </c>
      <c r="D488">
        <v>5</v>
      </c>
      <c r="F488">
        <v>2442.5700000000002</v>
      </c>
      <c r="G488" t="s">
        <v>87</v>
      </c>
    </row>
    <row r="489" spans="1:7" hidden="1" x14ac:dyDescent="0.2">
      <c r="A489">
        <v>732109599583</v>
      </c>
      <c r="B489" s="18">
        <v>44321</v>
      </c>
      <c r="C489" t="s">
        <v>432</v>
      </c>
      <c r="D489">
        <v>37</v>
      </c>
      <c r="F489">
        <v>2447.5700000000002</v>
      </c>
      <c r="G489" t="s">
        <v>87</v>
      </c>
    </row>
    <row r="490" spans="1:7" hidden="1" x14ac:dyDescent="0.2">
      <c r="A490">
        <v>732109599583</v>
      </c>
      <c r="B490" s="18">
        <v>44321</v>
      </c>
      <c r="C490" t="s">
        <v>431</v>
      </c>
      <c r="D490">
        <v>1260</v>
      </c>
      <c r="F490">
        <v>2484.5700000000002</v>
      </c>
      <c r="G490" t="s">
        <v>48</v>
      </c>
    </row>
    <row r="491" spans="1:7" hidden="1" x14ac:dyDescent="0.2">
      <c r="A491">
        <v>732109599583</v>
      </c>
      <c r="B491" s="18">
        <v>44321</v>
      </c>
      <c r="C491" t="s">
        <v>430</v>
      </c>
      <c r="D491">
        <v>3500</v>
      </c>
      <c r="F491">
        <v>3744.57</v>
      </c>
      <c r="G491" t="s">
        <v>48</v>
      </c>
    </row>
    <row r="492" spans="1:7" hidden="1" x14ac:dyDescent="0.2">
      <c r="A492">
        <v>732109599583</v>
      </c>
      <c r="B492" s="18">
        <v>44321</v>
      </c>
      <c r="C492" t="s">
        <v>429</v>
      </c>
      <c r="E492">
        <v>6000</v>
      </c>
      <c r="F492">
        <v>7244.57</v>
      </c>
      <c r="G492" t="s">
        <v>58</v>
      </c>
    </row>
    <row r="493" spans="1:7" hidden="1" x14ac:dyDescent="0.2">
      <c r="A493">
        <v>732109599583</v>
      </c>
      <c r="B493" s="18">
        <v>44321</v>
      </c>
      <c r="C493" t="s">
        <v>428</v>
      </c>
      <c r="E493">
        <v>630</v>
      </c>
      <c r="F493">
        <v>1244.57</v>
      </c>
      <c r="G493" t="s">
        <v>44</v>
      </c>
    </row>
    <row r="494" spans="1:7" hidden="1" x14ac:dyDescent="0.2">
      <c r="A494">
        <v>732109599583</v>
      </c>
      <c r="B494" s="18">
        <v>44320</v>
      </c>
      <c r="C494" t="s">
        <v>427</v>
      </c>
      <c r="D494">
        <v>23</v>
      </c>
      <c r="F494">
        <v>614.57000000000005</v>
      </c>
      <c r="G494" t="s">
        <v>87</v>
      </c>
    </row>
    <row r="495" spans="1:7" hidden="1" x14ac:dyDescent="0.2">
      <c r="A495">
        <v>732109599583</v>
      </c>
      <c r="B495" s="18">
        <v>44320</v>
      </c>
      <c r="C495" t="s">
        <v>426</v>
      </c>
      <c r="D495">
        <v>2.7</v>
      </c>
      <c r="F495">
        <v>637.57000000000005</v>
      </c>
      <c r="G495" t="s">
        <v>87</v>
      </c>
    </row>
    <row r="496" spans="1:7" hidden="1" x14ac:dyDescent="0.2">
      <c r="A496">
        <v>732109599583</v>
      </c>
      <c r="B496" s="18">
        <v>44320</v>
      </c>
      <c r="C496" t="s">
        <v>425</v>
      </c>
      <c r="D496">
        <v>12</v>
      </c>
      <c r="F496">
        <v>640.27</v>
      </c>
      <c r="G496" t="s">
        <v>87</v>
      </c>
    </row>
    <row r="497" spans="1:7" hidden="1" x14ac:dyDescent="0.2">
      <c r="A497">
        <v>732109599583</v>
      </c>
      <c r="B497" s="18">
        <v>44320</v>
      </c>
      <c r="C497" t="s">
        <v>424</v>
      </c>
      <c r="D497">
        <v>4000</v>
      </c>
      <c r="F497">
        <v>652.27</v>
      </c>
      <c r="G497" t="s">
        <v>48</v>
      </c>
    </row>
    <row r="498" spans="1:7" hidden="1" x14ac:dyDescent="0.2">
      <c r="A498">
        <v>732109599583</v>
      </c>
      <c r="B498" s="18">
        <v>44320</v>
      </c>
      <c r="C498" t="s">
        <v>423</v>
      </c>
      <c r="D498">
        <v>150</v>
      </c>
      <c r="F498">
        <v>4652.2700000000004</v>
      </c>
      <c r="G498" t="s">
        <v>48</v>
      </c>
    </row>
    <row r="499" spans="1:7" hidden="1" x14ac:dyDescent="0.2">
      <c r="A499">
        <v>732109599583</v>
      </c>
      <c r="B499" s="18">
        <v>44320</v>
      </c>
      <c r="C499" t="s">
        <v>422</v>
      </c>
      <c r="D499">
        <v>10</v>
      </c>
      <c r="F499">
        <v>4802.2700000000004</v>
      </c>
      <c r="G499" t="s">
        <v>48</v>
      </c>
    </row>
    <row r="500" spans="1:7" hidden="1" x14ac:dyDescent="0.2">
      <c r="A500">
        <v>732109599583</v>
      </c>
      <c r="B500" s="18">
        <v>44320</v>
      </c>
      <c r="C500" t="s">
        <v>421</v>
      </c>
      <c r="D500">
        <v>1800</v>
      </c>
      <c r="F500">
        <v>4812.2700000000004</v>
      </c>
      <c r="G500" t="s">
        <v>48</v>
      </c>
    </row>
    <row r="501" spans="1:7" hidden="1" x14ac:dyDescent="0.2">
      <c r="A501">
        <v>732109599583</v>
      </c>
      <c r="B501" s="18">
        <v>44320</v>
      </c>
      <c r="C501" t="s">
        <v>420</v>
      </c>
      <c r="D501">
        <v>45</v>
      </c>
      <c r="F501">
        <v>6612.27</v>
      </c>
      <c r="G501" t="s">
        <v>48</v>
      </c>
    </row>
    <row r="502" spans="1:7" hidden="1" x14ac:dyDescent="0.2">
      <c r="A502">
        <v>732109599583</v>
      </c>
      <c r="B502" s="18">
        <v>44320</v>
      </c>
      <c r="C502" t="s">
        <v>419</v>
      </c>
      <c r="E502">
        <v>2000</v>
      </c>
      <c r="F502">
        <v>6657.27</v>
      </c>
      <c r="G502" t="s">
        <v>416</v>
      </c>
    </row>
    <row r="503" spans="1:7" hidden="1" x14ac:dyDescent="0.2">
      <c r="A503">
        <v>732109599583</v>
      </c>
      <c r="B503" s="18">
        <v>44320</v>
      </c>
      <c r="C503" t="s">
        <v>418</v>
      </c>
      <c r="E503">
        <v>2000</v>
      </c>
      <c r="F503">
        <v>4657.2700000000004</v>
      </c>
      <c r="G503" t="s">
        <v>416</v>
      </c>
    </row>
    <row r="504" spans="1:7" hidden="1" x14ac:dyDescent="0.2">
      <c r="A504">
        <v>732109599583</v>
      </c>
      <c r="B504" s="18">
        <v>44320</v>
      </c>
      <c r="C504" t="s">
        <v>417</v>
      </c>
      <c r="E504">
        <v>150</v>
      </c>
      <c r="F504">
        <v>2657.27</v>
      </c>
      <c r="G504" t="s">
        <v>416</v>
      </c>
    </row>
    <row r="505" spans="1:7" hidden="1" x14ac:dyDescent="0.2">
      <c r="A505">
        <v>732109599583</v>
      </c>
      <c r="B505" s="18">
        <v>44320</v>
      </c>
      <c r="C505" t="s">
        <v>415</v>
      </c>
      <c r="E505">
        <v>400</v>
      </c>
      <c r="F505">
        <v>2507.27</v>
      </c>
      <c r="G505" t="s">
        <v>44</v>
      </c>
    </row>
    <row r="506" spans="1:7" hidden="1" x14ac:dyDescent="0.2">
      <c r="A506">
        <v>732109599583</v>
      </c>
      <c r="B506" s="18">
        <v>44320</v>
      </c>
      <c r="C506" t="s">
        <v>414</v>
      </c>
      <c r="E506">
        <v>500</v>
      </c>
      <c r="F506">
        <v>2107.27</v>
      </c>
      <c r="G506" t="s">
        <v>44</v>
      </c>
    </row>
    <row r="507" spans="1:7" hidden="1" x14ac:dyDescent="0.2">
      <c r="A507">
        <v>732109599583</v>
      </c>
      <c r="B507" s="18">
        <v>44320</v>
      </c>
      <c r="C507" t="s">
        <v>413</v>
      </c>
      <c r="E507">
        <v>1345</v>
      </c>
      <c r="F507">
        <v>1607.27</v>
      </c>
      <c r="G507" t="s">
        <v>44</v>
      </c>
    </row>
    <row r="508" spans="1:7" hidden="1" x14ac:dyDescent="0.2">
      <c r="A508">
        <v>732109599583</v>
      </c>
      <c r="B508" s="18">
        <v>44319</v>
      </c>
      <c r="C508" t="s">
        <v>412</v>
      </c>
      <c r="D508">
        <v>1</v>
      </c>
      <c r="F508">
        <v>262.27</v>
      </c>
      <c r="G508" t="s">
        <v>87</v>
      </c>
    </row>
    <row r="509" spans="1:7" hidden="1" x14ac:dyDescent="0.2">
      <c r="A509">
        <v>732109599583</v>
      </c>
      <c r="B509" s="18">
        <v>44319</v>
      </c>
      <c r="C509" t="s">
        <v>411</v>
      </c>
      <c r="D509">
        <v>30.44</v>
      </c>
      <c r="F509">
        <v>263.27</v>
      </c>
      <c r="G509" t="s">
        <v>87</v>
      </c>
    </row>
    <row r="510" spans="1:7" hidden="1" x14ac:dyDescent="0.2">
      <c r="A510">
        <v>732109599583</v>
      </c>
      <c r="B510" s="18">
        <v>44319</v>
      </c>
      <c r="C510" t="s">
        <v>410</v>
      </c>
      <c r="D510">
        <v>121.98</v>
      </c>
      <c r="F510">
        <v>293.70999999999998</v>
      </c>
      <c r="G510" t="s">
        <v>87</v>
      </c>
    </row>
    <row r="511" spans="1:7" hidden="1" x14ac:dyDescent="0.2">
      <c r="A511">
        <v>732109599583</v>
      </c>
      <c r="B511" s="18">
        <v>44319</v>
      </c>
      <c r="C511" t="s">
        <v>409</v>
      </c>
      <c r="D511">
        <v>4</v>
      </c>
      <c r="F511">
        <v>415.69</v>
      </c>
      <c r="G511" t="s">
        <v>87</v>
      </c>
    </row>
    <row r="512" spans="1:7" hidden="1" x14ac:dyDescent="0.2">
      <c r="A512">
        <v>732109599583</v>
      </c>
      <c r="B512" s="18">
        <v>44319</v>
      </c>
      <c r="C512" t="s">
        <v>120</v>
      </c>
      <c r="D512">
        <v>153.36000000000001</v>
      </c>
      <c r="F512">
        <v>419.69</v>
      </c>
      <c r="G512" t="s">
        <v>48</v>
      </c>
    </row>
    <row r="513" spans="1:7" hidden="1" x14ac:dyDescent="0.2">
      <c r="A513">
        <v>732109599583</v>
      </c>
      <c r="B513" s="18">
        <v>44319</v>
      </c>
      <c r="C513" t="s">
        <v>408</v>
      </c>
      <c r="D513">
        <v>79.98</v>
      </c>
      <c r="F513">
        <v>573.04999999999995</v>
      </c>
      <c r="G513" t="s">
        <v>48</v>
      </c>
    </row>
    <row r="514" spans="1:7" hidden="1" x14ac:dyDescent="0.2">
      <c r="A514">
        <v>732109599583</v>
      </c>
      <c r="B514" s="18">
        <v>44319</v>
      </c>
      <c r="C514" t="s">
        <v>136</v>
      </c>
      <c r="D514">
        <v>50</v>
      </c>
      <c r="F514">
        <v>653.03</v>
      </c>
      <c r="G514" t="s">
        <v>48</v>
      </c>
    </row>
    <row r="515" spans="1:7" hidden="1" x14ac:dyDescent="0.2">
      <c r="A515">
        <v>732109599583</v>
      </c>
      <c r="B515" s="18">
        <v>44319</v>
      </c>
      <c r="C515" t="s">
        <v>407</v>
      </c>
      <c r="D515">
        <v>43.73</v>
      </c>
      <c r="F515">
        <v>703.03</v>
      </c>
      <c r="G515" t="s">
        <v>48</v>
      </c>
    </row>
    <row r="516" spans="1:7" hidden="1" x14ac:dyDescent="0.2">
      <c r="A516">
        <v>732109599583</v>
      </c>
      <c r="B516" s="18">
        <v>44319</v>
      </c>
      <c r="C516" t="s">
        <v>406</v>
      </c>
      <c r="D516">
        <v>39.99</v>
      </c>
      <c r="F516">
        <v>746.76</v>
      </c>
      <c r="G516" t="s">
        <v>48</v>
      </c>
    </row>
    <row r="517" spans="1:7" hidden="1" x14ac:dyDescent="0.2">
      <c r="A517">
        <v>732109599583</v>
      </c>
      <c r="B517" s="18">
        <v>44319</v>
      </c>
      <c r="C517" t="s">
        <v>405</v>
      </c>
      <c r="D517">
        <v>8.4499999999999993</v>
      </c>
      <c r="F517">
        <v>786.75</v>
      </c>
      <c r="G517" t="s">
        <v>48</v>
      </c>
    </row>
    <row r="518" spans="1:7" hidden="1" x14ac:dyDescent="0.2">
      <c r="A518">
        <v>732109599583</v>
      </c>
      <c r="B518" s="18">
        <v>44319</v>
      </c>
      <c r="C518" t="s">
        <v>404</v>
      </c>
      <c r="D518">
        <v>4</v>
      </c>
      <c r="F518">
        <v>795.2</v>
      </c>
      <c r="G518" t="s">
        <v>48</v>
      </c>
    </row>
    <row r="519" spans="1:7" hidden="1" x14ac:dyDescent="0.2">
      <c r="A519">
        <v>732109599583</v>
      </c>
      <c r="B519" s="18">
        <v>44319</v>
      </c>
      <c r="C519" t="s">
        <v>403</v>
      </c>
      <c r="E519">
        <v>300</v>
      </c>
      <c r="F519">
        <v>799.2</v>
      </c>
      <c r="G519" t="s">
        <v>44</v>
      </c>
    </row>
    <row r="520" spans="1:7" hidden="1" x14ac:dyDescent="0.2">
      <c r="A520">
        <v>732109599583</v>
      </c>
      <c r="B520" s="18">
        <v>44319</v>
      </c>
      <c r="C520" t="s">
        <v>402</v>
      </c>
      <c r="E520">
        <v>200</v>
      </c>
      <c r="F520">
        <v>499.2</v>
      </c>
      <c r="G520" t="s">
        <v>44</v>
      </c>
    </row>
    <row r="521" spans="1:7" hidden="1" x14ac:dyDescent="0.2">
      <c r="A521">
        <v>732109599583</v>
      </c>
      <c r="B521" s="18">
        <v>44319</v>
      </c>
      <c r="C521" t="s">
        <v>401</v>
      </c>
      <c r="E521">
        <v>200</v>
      </c>
      <c r="F521">
        <v>299.2</v>
      </c>
      <c r="G521" t="s">
        <v>44</v>
      </c>
    </row>
    <row r="522" spans="1:7" hidden="1" x14ac:dyDescent="0.2">
      <c r="A522">
        <v>732109599583</v>
      </c>
      <c r="B522" s="18">
        <v>44316</v>
      </c>
      <c r="C522" t="s">
        <v>400</v>
      </c>
      <c r="D522">
        <v>3</v>
      </c>
      <c r="F522">
        <v>99.2</v>
      </c>
      <c r="G522" t="s">
        <v>87</v>
      </c>
    </row>
    <row r="523" spans="1:7" hidden="1" x14ac:dyDescent="0.2">
      <c r="A523">
        <v>732109599583</v>
      </c>
      <c r="B523" s="18">
        <v>44316</v>
      </c>
      <c r="C523" t="s">
        <v>399</v>
      </c>
      <c r="D523">
        <v>2.2000000000000002</v>
      </c>
      <c r="F523">
        <v>102.2</v>
      </c>
      <c r="G523" t="s">
        <v>87</v>
      </c>
    </row>
    <row r="524" spans="1:7" hidden="1" x14ac:dyDescent="0.2">
      <c r="A524">
        <v>732109599583</v>
      </c>
      <c r="B524" s="18">
        <v>44316</v>
      </c>
      <c r="C524" t="s">
        <v>398</v>
      </c>
      <c r="D524">
        <v>25</v>
      </c>
      <c r="F524">
        <v>104.4</v>
      </c>
      <c r="G524" t="s">
        <v>87</v>
      </c>
    </row>
    <row r="525" spans="1:7" hidden="1" x14ac:dyDescent="0.2">
      <c r="A525">
        <v>732109599583</v>
      </c>
      <c r="B525" s="18">
        <v>44316</v>
      </c>
      <c r="C525" t="s">
        <v>397</v>
      </c>
      <c r="D525">
        <v>10.4</v>
      </c>
      <c r="F525">
        <v>129.4</v>
      </c>
      <c r="G525" t="s">
        <v>87</v>
      </c>
    </row>
    <row r="526" spans="1:7" hidden="1" x14ac:dyDescent="0.2">
      <c r="A526">
        <v>732109599583</v>
      </c>
      <c r="B526" s="18">
        <v>44316</v>
      </c>
      <c r="C526" t="s">
        <v>396</v>
      </c>
      <c r="D526">
        <v>20.5</v>
      </c>
      <c r="F526">
        <v>139.80000000000001</v>
      </c>
      <c r="G526" t="s">
        <v>87</v>
      </c>
    </row>
    <row r="527" spans="1:7" hidden="1" x14ac:dyDescent="0.2">
      <c r="A527">
        <v>732109599583</v>
      </c>
      <c r="B527" s="18">
        <v>44316</v>
      </c>
      <c r="C527" t="s">
        <v>395</v>
      </c>
      <c r="D527">
        <v>392.71</v>
      </c>
      <c r="F527">
        <v>160.30000000000001</v>
      </c>
      <c r="G527" t="s">
        <v>48</v>
      </c>
    </row>
    <row r="528" spans="1:7" hidden="1" x14ac:dyDescent="0.2">
      <c r="A528">
        <v>732109599583</v>
      </c>
      <c r="B528" s="18">
        <v>44316</v>
      </c>
      <c r="C528" t="s">
        <v>394</v>
      </c>
      <c r="E528">
        <v>300</v>
      </c>
      <c r="F528">
        <v>553.01</v>
      </c>
      <c r="G528" t="s">
        <v>44</v>
      </c>
    </row>
    <row r="529" spans="1:7" hidden="1" x14ac:dyDescent="0.2">
      <c r="A529">
        <v>732109599583</v>
      </c>
      <c r="B529" s="18">
        <v>44314</v>
      </c>
      <c r="C529" t="s">
        <v>393</v>
      </c>
      <c r="D529">
        <v>1</v>
      </c>
      <c r="F529">
        <v>253.01</v>
      </c>
      <c r="G529" t="s">
        <v>87</v>
      </c>
    </row>
    <row r="530" spans="1:7" hidden="1" x14ac:dyDescent="0.2">
      <c r="A530">
        <v>732109599583</v>
      </c>
      <c r="B530" s="18">
        <v>44314</v>
      </c>
      <c r="C530" t="s">
        <v>392</v>
      </c>
      <c r="D530">
        <v>21</v>
      </c>
      <c r="F530">
        <v>254.01</v>
      </c>
      <c r="G530" t="s">
        <v>87</v>
      </c>
    </row>
    <row r="531" spans="1:7" hidden="1" x14ac:dyDescent="0.2">
      <c r="A531">
        <v>732109599583</v>
      </c>
      <c r="B531" s="18">
        <v>44313</v>
      </c>
      <c r="C531" t="s">
        <v>391</v>
      </c>
      <c r="D531">
        <v>398.94</v>
      </c>
      <c r="F531">
        <v>275.01</v>
      </c>
      <c r="G531" t="s">
        <v>48</v>
      </c>
    </row>
    <row r="532" spans="1:7" hidden="1" x14ac:dyDescent="0.2">
      <c r="A532">
        <v>732109599583</v>
      </c>
      <c r="B532" s="18">
        <v>44313</v>
      </c>
      <c r="C532" t="s">
        <v>390</v>
      </c>
      <c r="D532">
        <v>49.6</v>
      </c>
      <c r="F532">
        <v>673.95</v>
      </c>
      <c r="G532" t="s">
        <v>48</v>
      </c>
    </row>
    <row r="533" spans="1:7" hidden="1" x14ac:dyDescent="0.2">
      <c r="A533">
        <v>732109599583</v>
      </c>
      <c r="B533" s="18">
        <v>44312</v>
      </c>
      <c r="C533" t="s">
        <v>389</v>
      </c>
      <c r="D533">
        <v>200</v>
      </c>
      <c r="F533">
        <v>723.55</v>
      </c>
      <c r="G533" t="s">
        <v>292</v>
      </c>
    </row>
    <row r="534" spans="1:7" hidden="1" x14ac:dyDescent="0.2">
      <c r="A534">
        <v>732109599583</v>
      </c>
      <c r="B534" s="18">
        <v>44312</v>
      </c>
      <c r="C534" t="s">
        <v>388</v>
      </c>
      <c r="D534">
        <v>297.51</v>
      </c>
      <c r="F534">
        <v>923.55</v>
      </c>
      <c r="G534" t="s">
        <v>87</v>
      </c>
    </row>
    <row r="535" spans="1:7" hidden="1" x14ac:dyDescent="0.2">
      <c r="A535">
        <v>732109599583</v>
      </c>
      <c r="B535" s="18">
        <v>44312</v>
      </c>
      <c r="C535" t="s">
        <v>387</v>
      </c>
      <c r="D535">
        <v>30</v>
      </c>
      <c r="F535">
        <v>1221.06</v>
      </c>
      <c r="G535" t="s">
        <v>87</v>
      </c>
    </row>
    <row r="536" spans="1:7" hidden="1" x14ac:dyDescent="0.2">
      <c r="A536">
        <v>732109599583</v>
      </c>
      <c r="B536" s="18">
        <v>44312</v>
      </c>
      <c r="C536" t="s">
        <v>386</v>
      </c>
      <c r="D536">
        <v>6</v>
      </c>
      <c r="F536">
        <v>1251.06</v>
      </c>
      <c r="G536" t="s">
        <v>87</v>
      </c>
    </row>
    <row r="537" spans="1:7" hidden="1" x14ac:dyDescent="0.2">
      <c r="A537">
        <v>732109599583</v>
      </c>
      <c r="B537" s="18">
        <v>44312</v>
      </c>
      <c r="C537" t="s">
        <v>266</v>
      </c>
      <c r="D537">
        <v>11.99</v>
      </c>
      <c r="F537">
        <v>1257.06</v>
      </c>
      <c r="G537" t="s">
        <v>48</v>
      </c>
    </row>
    <row r="538" spans="1:7" hidden="1" x14ac:dyDescent="0.2">
      <c r="A538">
        <v>732109599583</v>
      </c>
      <c r="B538" s="18">
        <v>44312</v>
      </c>
      <c r="C538" t="s">
        <v>53</v>
      </c>
      <c r="D538">
        <v>4</v>
      </c>
      <c r="F538">
        <v>1269.05</v>
      </c>
      <c r="G538" t="s">
        <v>48</v>
      </c>
    </row>
    <row r="539" spans="1:7" hidden="1" x14ac:dyDescent="0.2">
      <c r="A539">
        <v>732109599583</v>
      </c>
      <c r="B539" s="18">
        <v>44312</v>
      </c>
      <c r="C539" t="s">
        <v>385</v>
      </c>
      <c r="E539">
        <v>400</v>
      </c>
      <c r="F539">
        <v>1273.05</v>
      </c>
      <c r="G539" t="s">
        <v>44</v>
      </c>
    </row>
    <row r="540" spans="1:7" hidden="1" x14ac:dyDescent="0.2">
      <c r="A540">
        <v>732109599583</v>
      </c>
      <c r="B540" s="18">
        <v>44312</v>
      </c>
      <c r="C540" t="s">
        <v>384</v>
      </c>
      <c r="E540">
        <v>500</v>
      </c>
      <c r="F540">
        <v>873.05</v>
      </c>
      <c r="G540" t="s">
        <v>44</v>
      </c>
    </row>
    <row r="541" spans="1:7" hidden="1" x14ac:dyDescent="0.2">
      <c r="A541">
        <v>732109599583</v>
      </c>
      <c r="B541" s="18">
        <v>44309</v>
      </c>
      <c r="C541" t="s">
        <v>383</v>
      </c>
      <c r="D541">
        <v>11</v>
      </c>
      <c r="F541">
        <v>373.05</v>
      </c>
      <c r="G541" t="s">
        <v>87</v>
      </c>
    </row>
    <row r="542" spans="1:7" hidden="1" x14ac:dyDescent="0.2">
      <c r="A542">
        <v>732109599583</v>
      </c>
      <c r="B542" s="18">
        <v>44309</v>
      </c>
      <c r="C542" t="s">
        <v>382</v>
      </c>
      <c r="D542">
        <v>46</v>
      </c>
      <c r="F542">
        <v>384.05</v>
      </c>
      <c r="G542" t="s">
        <v>87</v>
      </c>
    </row>
    <row r="543" spans="1:7" hidden="1" x14ac:dyDescent="0.2">
      <c r="A543">
        <v>732109599583</v>
      </c>
      <c r="B543" s="18">
        <v>44309</v>
      </c>
      <c r="C543" t="s">
        <v>381</v>
      </c>
      <c r="D543">
        <v>2</v>
      </c>
      <c r="F543">
        <v>430.05</v>
      </c>
      <c r="G543" t="s">
        <v>87</v>
      </c>
    </row>
    <row r="544" spans="1:7" hidden="1" x14ac:dyDescent="0.2">
      <c r="A544">
        <v>732109599583</v>
      </c>
      <c r="B544" s="18">
        <v>44309</v>
      </c>
      <c r="C544" t="s">
        <v>380</v>
      </c>
      <c r="D544">
        <v>14.91</v>
      </c>
      <c r="F544">
        <v>432.05</v>
      </c>
      <c r="G544" t="s">
        <v>87</v>
      </c>
    </row>
    <row r="545" spans="1:7" hidden="1" x14ac:dyDescent="0.2">
      <c r="A545">
        <v>732109599583</v>
      </c>
      <c r="B545" s="18">
        <v>44309</v>
      </c>
      <c r="C545" t="s">
        <v>379</v>
      </c>
      <c r="D545">
        <v>219.96</v>
      </c>
      <c r="F545">
        <v>446.96</v>
      </c>
      <c r="G545" t="s">
        <v>48</v>
      </c>
    </row>
    <row r="546" spans="1:7" hidden="1" x14ac:dyDescent="0.2">
      <c r="A546">
        <v>732109599583</v>
      </c>
      <c r="B546" s="18">
        <v>44309</v>
      </c>
      <c r="C546" t="s">
        <v>378</v>
      </c>
      <c r="D546">
        <v>40</v>
      </c>
      <c r="F546">
        <v>666.92</v>
      </c>
      <c r="G546" t="s">
        <v>48</v>
      </c>
    </row>
    <row r="547" spans="1:7" hidden="1" x14ac:dyDescent="0.2">
      <c r="A547">
        <v>732109599583</v>
      </c>
      <c r="B547" s="18">
        <v>44309</v>
      </c>
      <c r="C547" t="s">
        <v>377</v>
      </c>
      <c r="E547">
        <v>300</v>
      </c>
      <c r="F547">
        <v>706.92</v>
      </c>
      <c r="G547" t="s">
        <v>44</v>
      </c>
    </row>
    <row r="548" spans="1:7" hidden="1" x14ac:dyDescent="0.2">
      <c r="A548">
        <v>732109599583</v>
      </c>
      <c r="B548" s="18">
        <v>44308</v>
      </c>
      <c r="C548" t="s">
        <v>376</v>
      </c>
      <c r="D548">
        <v>13.5</v>
      </c>
      <c r="F548">
        <v>406.92</v>
      </c>
      <c r="G548" t="s">
        <v>87</v>
      </c>
    </row>
    <row r="549" spans="1:7" hidden="1" x14ac:dyDescent="0.2">
      <c r="A549">
        <v>732109599583</v>
      </c>
      <c r="B549" s="18">
        <v>44307</v>
      </c>
      <c r="C549" t="s">
        <v>375</v>
      </c>
      <c r="D549">
        <v>41.1</v>
      </c>
      <c r="F549">
        <v>420.42</v>
      </c>
      <c r="G549" t="s">
        <v>48</v>
      </c>
    </row>
    <row r="550" spans="1:7" hidden="1" x14ac:dyDescent="0.2">
      <c r="A550">
        <v>732109599583</v>
      </c>
      <c r="B550" s="18">
        <v>44307</v>
      </c>
      <c r="C550" t="s">
        <v>374</v>
      </c>
      <c r="D550">
        <v>30.2</v>
      </c>
      <c r="F550">
        <v>461.52</v>
      </c>
      <c r="G550" t="s">
        <v>87</v>
      </c>
    </row>
    <row r="551" spans="1:7" hidden="1" x14ac:dyDescent="0.2">
      <c r="A551">
        <v>732109599583</v>
      </c>
      <c r="B551" s="18">
        <v>44307</v>
      </c>
      <c r="C551" t="s">
        <v>71</v>
      </c>
      <c r="D551">
        <v>3.9</v>
      </c>
      <c r="F551">
        <v>491.72</v>
      </c>
      <c r="G551" t="s">
        <v>48</v>
      </c>
    </row>
    <row r="552" spans="1:7" hidden="1" x14ac:dyDescent="0.2">
      <c r="A552">
        <v>732109599583</v>
      </c>
      <c r="B552" s="18">
        <v>44306</v>
      </c>
      <c r="C552" t="s">
        <v>373</v>
      </c>
      <c r="D552">
        <v>79.06</v>
      </c>
      <c r="F552">
        <v>495.62</v>
      </c>
      <c r="G552" t="s">
        <v>48</v>
      </c>
    </row>
    <row r="553" spans="1:7" hidden="1" x14ac:dyDescent="0.2">
      <c r="A553">
        <v>732109599583</v>
      </c>
      <c r="B553" s="18">
        <v>44306</v>
      </c>
      <c r="C553" t="s">
        <v>372</v>
      </c>
      <c r="E553">
        <v>500</v>
      </c>
      <c r="F553">
        <v>574.67999999999995</v>
      </c>
      <c r="G553" t="s">
        <v>44</v>
      </c>
    </row>
    <row r="554" spans="1:7" hidden="1" x14ac:dyDescent="0.2">
      <c r="A554">
        <v>732109599583</v>
      </c>
      <c r="B554" s="18">
        <v>44305</v>
      </c>
      <c r="C554" t="s">
        <v>371</v>
      </c>
      <c r="D554">
        <v>2</v>
      </c>
      <c r="F554">
        <v>74.680000000000007</v>
      </c>
      <c r="G554" t="s">
        <v>87</v>
      </c>
    </row>
    <row r="555" spans="1:7" hidden="1" x14ac:dyDescent="0.2">
      <c r="A555">
        <v>732109599583</v>
      </c>
      <c r="B555" s="18">
        <v>44305</v>
      </c>
      <c r="C555" t="s">
        <v>370</v>
      </c>
      <c r="D555">
        <v>12.95</v>
      </c>
      <c r="F555">
        <v>76.680000000000007</v>
      </c>
      <c r="G555" t="s">
        <v>87</v>
      </c>
    </row>
    <row r="556" spans="1:7" hidden="1" x14ac:dyDescent="0.2">
      <c r="A556">
        <v>732109599583</v>
      </c>
      <c r="B556" s="18">
        <v>44305</v>
      </c>
      <c r="C556" t="s">
        <v>369</v>
      </c>
      <c r="D556">
        <v>98.52</v>
      </c>
      <c r="F556">
        <v>89.63</v>
      </c>
      <c r="G556" t="s">
        <v>87</v>
      </c>
    </row>
    <row r="557" spans="1:7" hidden="1" x14ac:dyDescent="0.2">
      <c r="A557">
        <v>732109599583</v>
      </c>
      <c r="B557" s="18">
        <v>44305</v>
      </c>
      <c r="C557" t="s">
        <v>368</v>
      </c>
      <c r="D557">
        <v>154.66</v>
      </c>
      <c r="F557">
        <v>188.15</v>
      </c>
      <c r="G557" t="s">
        <v>87</v>
      </c>
    </row>
    <row r="558" spans="1:7" hidden="1" x14ac:dyDescent="0.2">
      <c r="A558">
        <v>732109599583</v>
      </c>
      <c r="B558" s="18">
        <v>44305</v>
      </c>
      <c r="C558" t="s">
        <v>367</v>
      </c>
      <c r="D558">
        <v>201.79</v>
      </c>
      <c r="F558">
        <v>342.81</v>
      </c>
      <c r="G558" t="s">
        <v>87</v>
      </c>
    </row>
    <row r="559" spans="1:7" hidden="1" x14ac:dyDescent="0.2">
      <c r="A559">
        <v>732109599583</v>
      </c>
      <c r="B559" s="18">
        <v>44305</v>
      </c>
      <c r="C559" t="s">
        <v>366</v>
      </c>
      <c r="D559">
        <v>10.5</v>
      </c>
      <c r="F559">
        <v>544.6</v>
      </c>
      <c r="G559" t="s">
        <v>87</v>
      </c>
    </row>
    <row r="560" spans="1:7" hidden="1" x14ac:dyDescent="0.2">
      <c r="A560">
        <v>732109599583</v>
      </c>
      <c r="B560" s="18">
        <v>44305</v>
      </c>
      <c r="C560" t="s">
        <v>365</v>
      </c>
      <c r="D560">
        <v>65.790000000000006</v>
      </c>
      <c r="F560">
        <v>555.1</v>
      </c>
      <c r="G560" t="s">
        <v>87</v>
      </c>
    </row>
    <row r="561" spans="1:7" hidden="1" x14ac:dyDescent="0.2">
      <c r="A561">
        <v>732109599583</v>
      </c>
      <c r="B561" s="18">
        <v>44305</v>
      </c>
      <c r="C561" t="s">
        <v>364</v>
      </c>
      <c r="D561">
        <v>72.34</v>
      </c>
      <c r="F561">
        <v>620.89</v>
      </c>
      <c r="G561" t="s">
        <v>87</v>
      </c>
    </row>
    <row r="562" spans="1:7" hidden="1" x14ac:dyDescent="0.2">
      <c r="A562">
        <v>732109599583</v>
      </c>
      <c r="B562" s="18">
        <v>44305</v>
      </c>
      <c r="C562" t="s">
        <v>363</v>
      </c>
      <c r="D562">
        <v>299.22000000000003</v>
      </c>
      <c r="F562">
        <v>693.23</v>
      </c>
      <c r="G562" t="s">
        <v>48</v>
      </c>
    </row>
    <row r="563" spans="1:7" hidden="1" x14ac:dyDescent="0.2">
      <c r="A563">
        <v>732109599583</v>
      </c>
      <c r="B563" s="18">
        <v>44305</v>
      </c>
      <c r="C563" t="s">
        <v>65</v>
      </c>
      <c r="D563">
        <v>25.22</v>
      </c>
      <c r="F563">
        <v>992.45</v>
      </c>
      <c r="G563" t="s">
        <v>48</v>
      </c>
    </row>
    <row r="564" spans="1:7" hidden="1" x14ac:dyDescent="0.2">
      <c r="A564">
        <v>732109599583</v>
      </c>
      <c r="B564" s="18">
        <v>44305</v>
      </c>
      <c r="C564" t="s">
        <v>362</v>
      </c>
      <c r="E564">
        <v>200</v>
      </c>
      <c r="F564">
        <v>1017.67</v>
      </c>
      <c r="G564" t="s">
        <v>44</v>
      </c>
    </row>
    <row r="565" spans="1:7" hidden="1" x14ac:dyDescent="0.2">
      <c r="A565">
        <v>732109599583</v>
      </c>
      <c r="B565" s="18">
        <v>44305</v>
      </c>
      <c r="C565" t="s">
        <v>361</v>
      </c>
      <c r="E565">
        <v>300</v>
      </c>
      <c r="F565">
        <v>817.67</v>
      </c>
      <c r="G565" t="s">
        <v>44</v>
      </c>
    </row>
    <row r="566" spans="1:7" hidden="1" x14ac:dyDescent="0.2">
      <c r="A566">
        <v>732109599583</v>
      </c>
      <c r="B566" s="18">
        <v>44302</v>
      </c>
      <c r="C566" t="s">
        <v>360</v>
      </c>
      <c r="D566">
        <v>230</v>
      </c>
      <c r="F566">
        <v>517.66999999999996</v>
      </c>
      <c r="G566" t="s">
        <v>54</v>
      </c>
    </row>
    <row r="567" spans="1:7" hidden="1" x14ac:dyDescent="0.2">
      <c r="A567">
        <v>732109599583</v>
      </c>
      <c r="B567" s="18">
        <v>44302</v>
      </c>
      <c r="C567" t="s">
        <v>359</v>
      </c>
      <c r="D567">
        <v>85</v>
      </c>
      <c r="F567">
        <v>747.67</v>
      </c>
      <c r="G567" t="s">
        <v>87</v>
      </c>
    </row>
    <row r="568" spans="1:7" hidden="1" x14ac:dyDescent="0.2">
      <c r="A568">
        <v>732109599583</v>
      </c>
      <c r="B568" s="18">
        <v>44302</v>
      </c>
      <c r="C568" t="s">
        <v>53</v>
      </c>
      <c r="D568">
        <v>3</v>
      </c>
      <c r="F568">
        <v>832.67</v>
      </c>
      <c r="G568" t="s">
        <v>48</v>
      </c>
    </row>
    <row r="569" spans="1:7" hidden="1" x14ac:dyDescent="0.2">
      <c r="A569">
        <v>732109599583</v>
      </c>
      <c r="B569" s="18">
        <v>44302</v>
      </c>
      <c r="C569" t="s">
        <v>358</v>
      </c>
      <c r="E569">
        <v>500</v>
      </c>
      <c r="F569">
        <v>835.67</v>
      </c>
      <c r="G569" t="s">
        <v>44</v>
      </c>
    </row>
    <row r="570" spans="1:7" hidden="1" x14ac:dyDescent="0.2">
      <c r="A570">
        <v>732109599583</v>
      </c>
      <c r="B570" s="18">
        <v>44301</v>
      </c>
      <c r="C570" t="s">
        <v>357</v>
      </c>
      <c r="D570">
        <v>2.2000000000000002</v>
      </c>
      <c r="F570">
        <v>335.67</v>
      </c>
      <c r="G570" t="s">
        <v>87</v>
      </c>
    </row>
    <row r="571" spans="1:7" hidden="1" x14ac:dyDescent="0.2">
      <c r="A571">
        <v>732109599583</v>
      </c>
      <c r="B571" s="18">
        <v>44301</v>
      </c>
      <c r="C571" t="s">
        <v>356</v>
      </c>
      <c r="D571">
        <v>2.2000000000000002</v>
      </c>
      <c r="F571">
        <v>337.87</v>
      </c>
      <c r="G571" t="s">
        <v>87</v>
      </c>
    </row>
    <row r="572" spans="1:7" hidden="1" x14ac:dyDescent="0.2">
      <c r="A572">
        <v>732109599583</v>
      </c>
      <c r="B572" s="18">
        <v>44301</v>
      </c>
      <c r="C572" t="s">
        <v>355</v>
      </c>
      <c r="D572">
        <v>2.2000000000000002</v>
      </c>
      <c r="F572">
        <v>340.07</v>
      </c>
      <c r="G572" t="s">
        <v>87</v>
      </c>
    </row>
    <row r="573" spans="1:7" hidden="1" x14ac:dyDescent="0.2">
      <c r="A573">
        <v>732109599583</v>
      </c>
      <c r="B573" s="18">
        <v>44301</v>
      </c>
      <c r="C573" t="s">
        <v>354</v>
      </c>
      <c r="D573">
        <v>3.7</v>
      </c>
      <c r="F573">
        <v>342.27</v>
      </c>
      <c r="G573" t="s">
        <v>87</v>
      </c>
    </row>
    <row r="574" spans="1:7" hidden="1" x14ac:dyDescent="0.2">
      <c r="A574">
        <v>732109599583</v>
      </c>
      <c r="B574" s="18">
        <v>44301</v>
      </c>
      <c r="C574" t="s">
        <v>353</v>
      </c>
      <c r="D574">
        <v>9</v>
      </c>
      <c r="F574">
        <v>345.97</v>
      </c>
      <c r="G574" t="s">
        <v>87</v>
      </c>
    </row>
    <row r="575" spans="1:7" hidden="1" x14ac:dyDescent="0.2">
      <c r="A575">
        <v>732109599583</v>
      </c>
      <c r="B575" s="18">
        <v>44301</v>
      </c>
      <c r="C575" t="s">
        <v>352</v>
      </c>
      <c r="D575">
        <v>199.12</v>
      </c>
      <c r="F575">
        <v>354.97</v>
      </c>
      <c r="G575" t="s">
        <v>48</v>
      </c>
    </row>
    <row r="576" spans="1:7" hidden="1" x14ac:dyDescent="0.2">
      <c r="A576">
        <v>732109599583</v>
      </c>
      <c r="B576" s="18">
        <v>44301</v>
      </c>
      <c r="C576" t="s">
        <v>351</v>
      </c>
      <c r="D576">
        <v>50.26</v>
      </c>
      <c r="F576">
        <v>554.09</v>
      </c>
      <c r="G576" t="s">
        <v>48</v>
      </c>
    </row>
    <row r="577" spans="1:7" hidden="1" x14ac:dyDescent="0.2">
      <c r="A577">
        <v>732109599583</v>
      </c>
      <c r="B577" s="18">
        <v>44301</v>
      </c>
      <c r="C577" t="s">
        <v>50</v>
      </c>
      <c r="D577">
        <v>20.079999999999998</v>
      </c>
      <c r="F577">
        <v>604.35</v>
      </c>
      <c r="G577" t="s">
        <v>48</v>
      </c>
    </row>
    <row r="578" spans="1:7" hidden="1" x14ac:dyDescent="0.2">
      <c r="A578">
        <v>732109599583</v>
      </c>
      <c r="B578" s="18">
        <v>44301</v>
      </c>
      <c r="C578" t="s">
        <v>350</v>
      </c>
      <c r="D578">
        <v>11.4</v>
      </c>
      <c r="F578">
        <v>624.42999999999995</v>
      </c>
      <c r="G578" t="s">
        <v>48</v>
      </c>
    </row>
    <row r="579" spans="1:7" hidden="1" x14ac:dyDescent="0.2">
      <c r="A579">
        <v>732109599583</v>
      </c>
      <c r="B579" s="18">
        <v>44301</v>
      </c>
      <c r="C579" t="s">
        <v>349</v>
      </c>
      <c r="E579">
        <v>500</v>
      </c>
      <c r="F579">
        <v>635.83000000000004</v>
      </c>
      <c r="G579" t="s">
        <v>44</v>
      </c>
    </row>
    <row r="580" spans="1:7" hidden="1" x14ac:dyDescent="0.2">
      <c r="A580">
        <v>732109599583</v>
      </c>
      <c r="B580" s="18">
        <v>44300</v>
      </c>
      <c r="C580" t="s">
        <v>348</v>
      </c>
      <c r="D580">
        <v>5.2</v>
      </c>
      <c r="F580">
        <v>135.83000000000001</v>
      </c>
      <c r="G580" t="s">
        <v>87</v>
      </c>
    </row>
    <row r="581" spans="1:7" hidden="1" x14ac:dyDescent="0.2">
      <c r="A581">
        <v>732109599583</v>
      </c>
      <c r="B581" s="18">
        <v>44300</v>
      </c>
      <c r="C581" t="s">
        <v>347</v>
      </c>
      <c r="D581">
        <v>9</v>
      </c>
      <c r="F581">
        <v>141.03</v>
      </c>
      <c r="G581" t="s">
        <v>87</v>
      </c>
    </row>
    <row r="582" spans="1:7" hidden="1" x14ac:dyDescent="0.2">
      <c r="A582">
        <v>732109599583</v>
      </c>
      <c r="B582" s="18">
        <v>44300</v>
      </c>
      <c r="C582" t="s">
        <v>346</v>
      </c>
      <c r="D582">
        <v>16.5</v>
      </c>
      <c r="F582">
        <v>150.03</v>
      </c>
      <c r="G582" t="s">
        <v>48</v>
      </c>
    </row>
    <row r="583" spans="1:7" hidden="1" x14ac:dyDescent="0.2">
      <c r="A583">
        <v>732109599583</v>
      </c>
      <c r="B583" s="18">
        <v>44300</v>
      </c>
      <c r="C583" t="s">
        <v>345</v>
      </c>
      <c r="D583">
        <v>8.65</v>
      </c>
      <c r="F583">
        <v>166.53</v>
      </c>
      <c r="G583" t="s">
        <v>48</v>
      </c>
    </row>
    <row r="584" spans="1:7" hidden="1" x14ac:dyDescent="0.2">
      <c r="A584">
        <v>732109599583</v>
      </c>
      <c r="B584" s="18">
        <v>44299</v>
      </c>
      <c r="C584" t="s">
        <v>344</v>
      </c>
      <c r="D584">
        <v>230.08</v>
      </c>
      <c r="F584">
        <v>175.18</v>
      </c>
      <c r="G584" t="s">
        <v>48</v>
      </c>
    </row>
    <row r="585" spans="1:7" hidden="1" x14ac:dyDescent="0.2">
      <c r="A585">
        <v>732109599583</v>
      </c>
      <c r="B585" s="18">
        <v>44299</v>
      </c>
      <c r="C585" t="s">
        <v>343</v>
      </c>
      <c r="D585">
        <v>6.2</v>
      </c>
      <c r="F585">
        <v>405.26</v>
      </c>
      <c r="G585" t="s">
        <v>48</v>
      </c>
    </row>
    <row r="586" spans="1:7" hidden="1" x14ac:dyDescent="0.2">
      <c r="A586">
        <v>732109599583</v>
      </c>
      <c r="B586" s="18">
        <v>44299</v>
      </c>
      <c r="C586" t="s">
        <v>342</v>
      </c>
      <c r="E586">
        <v>300</v>
      </c>
      <c r="F586">
        <v>411.46</v>
      </c>
      <c r="G586" t="s">
        <v>44</v>
      </c>
    </row>
    <row r="587" spans="1:7" hidden="1" x14ac:dyDescent="0.2">
      <c r="A587">
        <v>732109599583</v>
      </c>
      <c r="B587" s="18">
        <v>44298</v>
      </c>
      <c r="C587" t="s">
        <v>341</v>
      </c>
      <c r="D587">
        <v>48.51</v>
      </c>
      <c r="F587">
        <v>111.46</v>
      </c>
      <c r="G587" t="s">
        <v>48</v>
      </c>
    </row>
    <row r="588" spans="1:7" hidden="1" x14ac:dyDescent="0.2">
      <c r="A588">
        <v>732109599583</v>
      </c>
      <c r="B588" s="18">
        <v>44298</v>
      </c>
      <c r="C588" t="s">
        <v>340</v>
      </c>
      <c r="D588">
        <v>39</v>
      </c>
      <c r="F588">
        <v>159.97</v>
      </c>
      <c r="G588" t="s">
        <v>87</v>
      </c>
    </row>
    <row r="589" spans="1:7" hidden="1" x14ac:dyDescent="0.2">
      <c r="A589">
        <v>732109599583</v>
      </c>
      <c r="B589" s="18">
        <v>44298</v>
      </c>
      <c r="C589" t="s">
        <v>339</v>
      </c>
      <c r="D589">
        <v>2.2000000000000002</v>
      </c>
      <c r="F589">
        <v>198.97</v>
      </c>
      <c r="G589" t="s">
        <v>87</v>
      </c>
    </row>
    <row r="590" spans="1:7" hidden="1" x14ac:dyDescent="0.2">
      <c r="A590">
        <v>732109599583</v>
      </c>
      <c r="B590" s="18">
        <v>44298</v>
      </c>
      <c r="C590" t="s">
        <v>338</v>
      </c>
      <c r="D590">
        <v>22</v>
      </c>
      <c r="F590">
        <v>201.17</v>
      </c>
      <c r="G590" t="s">
        <v>87</v>
      </c>
    </row>
    <row r="591" spans="1:7" hidden="1" x14ac:dyDescent="0.2">
      <c r="A591">
        <v>732109599583</v>
      </c>
      <c r="B591" s="18">
        <v>44298</v>
      </c>
      <c r="C591" t="s">
        <v>337</v>
      </c>
      <c r="D591">
        <v>13.5</v>
      </c>
      <c r="F591">
        <v>223.17</v>
      </c>
      <c r="G591" t="s">
        <v>87</v>
      </c>
    </row>
    <row r="592" spans="1:7" hidden="1" x14ac:dyDescent="0.2">
      <c r="A592">
        <v>732109599583</v>
      </c>
      <c r="B592" s="18">
        <v>44298</v>
      </c>
      <c r="C592" t="s">
        <v>336</v>
      </c>
      <c r="D592">
        <v>20</v>
      </c>
      <c r="F592">
        <v>236.67</v>
      </c>
      <c r="G592" t="s">
        <v>87</v>
      </c>
    </row>
    <row r="593" spans="1:7" hidden="1" x14ac:dyDescent="0.2">
      <c r="A593">
        <v>732109599583</v>
      </c>
      <c r="B593" s="18">
        <v>44298</v>
      </c>
      <c r="C593" t="s">
        <v>335</v>
      </c>
      <c r="D593">
        <v>45.3</v>
      </c>
      <c r="F593">
        <v>256.67</v>
      </c>
      <c r="G593" t="s">
        <v>87</v>
      </c>
    </row>
    <row r="594" spans="1:7" hidden="1" x14ac:dyDescent="0.2">
      <c r="A594">
        <v>732109599583</v>
      </c>
      <c r="B594" s="18">
        <v>44298</v>
      </c>
      <c r="C594" t="s">
        <v>334</v>
      </c>
      <c r="D594">
        <v>9.8000000000000007</v>
      </c>
      <c r="F594">
        <v>301.97000000000003</v>
      </c>
      <c r="G594" t="s">
        <v>87</v>
      </c>
    </row>
    <row r="595" spans="1:7" hidden="1" x14ac:dyDescent="0.2">
      <c r="A595">
        <v>732109599583</v>
      </c>
      <c r="B595" s="18">
        <v>44298</v>
      </c>
      <c r="C595" t="s">
        <v>333</v>
      </c>
      <c r="D595">
        <v>52</v>
      </c>
      <c r="F595">
        <v>311.77</v>
      </c>
      <c r="G595" t="s">
        <v>87</v>
      </c>
    </row>
    <row r="596" spans="1:7" hidden="1" x14ac:dyDescent="0.2">
      <c r="A596">
        <v>732109599583</v>
      </c>
      <c r="B596" s="18">
        <v>44298</v>
      </c>
      <c r="C596" t="s">
        <v>332</v>
      </c>
      <c r="D596">
        <v>35.35</v>
      </c>
      <c r="F596">
        <v>363.77</v>
      </c>
      <c r="G596" t="s">
        <v>87</v>
      </c>
    </row>
    <row r="597" spans="1:7" hidden="1" x14ac:dyDescent="0.2">
      <c r="A597">
        <v>732109599583</v>
      </c>
      <c r="B597" s="18">
        <v>44298</v>
      </c>
      <c r="C597" t="s">
        <v>161</v>
      </c>
      <c r="D597">
        <v>50</v>
      </c>
      <c r="F597">
        <v>399.12</v>
      </c>
      <c r="G597" t="s">
        <v>48</v>
      </c>
    </row>
    <row r="598" spans="1:7" hidden="1" x14ac:dyDescent="0.2">
      <c r="A598">
        <v>732109599583</v>
      </c>
      <c r="B598" s="18">
        <v>44298</v>
      </c>
      <c r="C598" t="s">
        <v>164</v>
      </c>
      <c r="D598">
        <v>3</v>
      </c>
      <c r="F598">
        <v>449.12</v>
      </c>
      <c r="G598" t="s">
        <v>48</v>
      </c>
    </row>
    <row r="599" spans="1:7" hidden="1" x14ac:dyDescent="0.2">
      <c r="A599">
        <v>732109599583</v>
      </c>
      <c r="B599" s="18">
        <v>44298</v>
      </c>
      <c r="C599" t="s">
        <v>331</v>
      </c>
      <c r="E599">
        <v>50</v>
      </c>
      <c r="F599">
        <v>452.12</v>
      </c>
      <c r="G599" t="s">
        <v>44</v>
      </c>
    </row>
    <row r="600" spans="1:7" hidden="1" x14ac:dyDescent="0.2">
      <c r="A600">
        <v>732109599583</v>
      </c>
      <c r="B600" s="18">
        <v>44298</v>
      </c>
      <c r="C600" t="s">
        <v>330</v>
      </c>
      <c r="E600">
        <v>150</v>
      </c>
      <c r="F600">
        <v>402.12</v>
      </c>
      <c r="G600" t="s">
        <v>44</v>
      </c>
    </row>
    <row r="601" spans="1:7" hidden="1" x14ac:dyDescent="0.2">
      <c r="A601">
        <v>732109599583</v>
      </c>
      <c r="B601" s="18">
        <v>44295</v>
      </c>
      <c r="C601" t="s">
        <v>329</v>
      </c>
      <c r="D601">
        <v>10</v>
      </c>
      <c r="F601">
        <v>252.12</v>
      </c>
      <c r="G601" t="s">
        <v>87</v>
      </c>
    </row>
    <row r="602" spans="1:7" hidden="1" x14ac:dyDescent="0.2">
      <c r="A602">
        <v>732109599583</v>
      </c>
      <c r="B602" s="18">
        <v>44295</v>
      </c>
      <c r="C602" t="s">
        <v>328</v>
      </c>
      <c r="D602">
        <v>36.49</v>
      </c>
      <c r="F602">
        <v>262.12</v>
      </c>
      <c r="G602" t="s">
        <v>87</v>
      </c>
    </row>
    <row r="603" spans="1:7" hidden="1" x14ac:dyDescent="0.2">
      <c r="A603">
        <v>732109599583</v>
      </c>
      <c r="B603" s="18">
        <v>44295</v>
      </c>
      <c r="C603" t="s">
        <v>327</v>
      </c>
      <c r="D603">
        <v>26.8</v>
      </c>
      <c r="F603">
        <v>298.61</v>
      </c>
      <c r="G603" t="s">
        <v>87</v>
      </c>
    </row>
    <row r="604" spans="1:7" hidden="1" x14ac:dyDescent="0.2">
      <c r="A604">
        <v>732109599583</v>
      </c>
      <c r="B604" s="18">
        <v>44295</v>
      </c>
      <c r="C604" t="s">
        <v>326</v>
      </c>
      <c r="D604">
        <v>5.32</v>
      </c>
      <c r="F604">
        <v>325.41000000000003</v>
      </c>
      <c r="G604" t="s">
        <v>87</v>
      </c>
    </row>
    <row r="605" spans="1:7" hidden="1" x14ac:dyDescent="0.2">
      <c r="A605">
        <v>732109599583</v>
      </c>
      <c r="B605" s="18">
        <v>44295</v>
      </c>
      <c r="C605" t="s">
        <v>325</v>
      </c>
      <c r="D605">
        <v>3</v>
      </c>
      <c r="F605">
        <v>330.73</v>
      </c>
      <c r="G605" t="s">
        <v>87</v>
      </c>
    </row>
    <row r="606" spans="1:7" hidden="1" x14ac:dyDescent="0.2">
      <c r="A606">
        <v>732109599583</v>
      </c>
      <c r="B606" s="18">
        <v>44295</v>
      </c>
      <c r="C606" t="s">
        <v>324</v>
      </c>
      <c r="D606">
        <v>50</v>
      </c>
      <c r="F606">
        <v>333.73</v>
      </c>
      <c r="G606" t="s">
        <v>48</v>
      </c>
    </row>
    <row r="607" spans="1:7" hidden="1" x14ac:dyDescent="0.2">
      <c r="A607">
        <v>732109599583</v>
      </c>
      <c r="B607" s="18">
        <v>44295</v>
      </c>
      <c r="C607" t="s">
        <v>323</v>
      </c>
      <c r="D607">
        <v>100</v>
      </c>
      <c r="F607">
        <v>383.73</v>
      </c>
      <c r="G607" t="s">
        <v>48</v>
      </c>
    </row>
    <row r="608" spans="1:7" hidden="1" x14ac:dyDescent="0.2">
      <c r="A608">
        <v>732109599583</v>
      </c>
      <c r="B608" s="18">
        <v>44295</v>
      </c>
      <c r="C608" t="s">
        <v>53</v>
      </c>
      <c r="D608">
        <v>80.02</v>
      </c>
      <c r="F608">
        <v>483.73</v>
      </c>
      <c r="G608" t="s">
        <v>48</v>
      </c>
    </row>
    <row r="609" spans="1:7" hidden="1" x14ac:dyDescent="0.2">
      <c r="A609">
        <v>732109599583</v>
      </c>
      <c r="B609" s="18">
        <v>44295</v>
      </c>
      <c r="C609" t="s">
        <v>151</v>
      </c>
      <c r="D609">
        <v>0.99</v>
      </c>
      <c r="F609">
        <v>563.75</v>
      </c>
      <c r="G609" t="s">
        <v>48</v>
      </c>
    </row>
    <row r="610" spans="1:7" hidden="1" x14ac:dyDescent="0.2">
      <c r="A610">
        <v>732109599583</v>
      </c>
      <c r="B610" s="18">
        <v>44294</v>
      </c>
      <c r="C610" t="s">
        <v>322</v>
      </c>
      <c r="D610">
        <v>86</v>
      </c>
      <c r="F610">
        <v>564.74</v>
      </c>
      <c r="G610" t="s">
        <v>87</v>
      </c>
    </row>
    <row r="611" spans="1:7" hidden="1" x14ac:dyDescent="0.2">
      <c r="A611">
        <v>732109599583</v>
      </c>
      <c r="B611" s="18">
        <v>44294</v>
      </c>
      <c r="C611" t="s">
        <v>321</v>
      </c>
      <c r="D611">
        <v>380.31</v>
      </c>
      <c r="F611">
        <v>650.74</v>
      </c>
      <c r="G611" t="s">
        <v>87</v>
      </c>
    </row>
    <row r="612" spans="1:7" hidden="1" x14ac:dyDescent="0.2">
      <c r="A612">
        <v>732109599583</v>
      </c>
      <c r="B612" s="18">
        <v>44294</v>
      </c>
      <c r="C612" t="s">
        <v>320</v>
      </c>
      <c r="D612">
        <v>119.87</v>
      </c>
      <c r="F612">
        <v>1031.05</v>
      </c>
      <c r="G612" t="s">
        <v>87</v>
      </c>
    </row>
    <row r="613" spans="1:7" hidden="1" x14ac:dyDescent="0.2">
      <c r="A613">
        <v>732109599583</v>
      </c>
      <c r="B613" s="18">
        <v>44294</v>
      </c>
      <c r="C613" t="s">
        <v>319</v>
      </c>
      <c r="D613">
        <v>16</v>
      </c>
      <c r="F613">
        <v>1150.92</v>
      </c>
      <c r="G613" t="s">
        <v>48</v>
      </c>
    </row>
    <row r="614" spans="1:7" hidden="1" x14ac:dyDescent="0.2">
      <c r="A614">
        <v>732109599583</v>
      </c>
      <c r="B614" s="18">
        <v>44293</v>
      </c>
      <c r="C614" t="s">
        <v>318</v>
      </c>
      <c r="D614">
        <v>41.1</v>
      </c>
      <c r="F614">
        <v>1166.92</v>
      </c>
      <c r="G614" t="s">
        <v>48</v>
      </c>
    </row>
    <row r="615" spans="1:7" hidden="1" x14ac:dyDescent="0.2">
      <c r="A615">
        <v>732109599583</v>
      </c>
      <c r="B615" s="18">
        <v>44293</v>
      </c>
      <c r="C615" t="s">
        <v>317</v>
      </c>
      <c r="D615">
        <v>9.9499999999999993</v>
      </c>
      <c r="F615">
        <v>1208.02</v>
      </c>
      <c r="G615" t="s">
        <v>87</v>
      </c>
    </row>
    <row r="616" spans="1:7" hidden="1" x14ac:dyDescent="0.2">
      <c r="A616">
        <v>732109599583</v>
      </c>
      <c r="B616" s="18">
        <v>44293</v>
      </c>
      <c r="C616" t="s">
        <v>162</v>
      </c>
      <c r="D616">
        <v>49.9</v>
      </c>
      <c r="F616">
        <v>1217.97</v>
      </c>
      <c r="G616" t="s">
        <v>48</v>
      </c>
    </row>
    <row r="617" spans="1:7" hidden="1" x14ac:dyDescent="0.2">
      <c r="A617">
        <v>732109599583</v>
      </c>
      <c r="B617" s="18">
        <v>44293</v>
      </c>
      <c r="C617" t="s">
        <v>316</v>
      </c>
      <c r="E617">
        <v>200</v>
      </c>
      <c r="F617">
        <v>1267.8699999999999</v>
      </c>
      <c r="G617" t="s">
        <v>44</v>
      </c>
    </row>
    <row r="618" spans="1:7" hidden="1" x14ac:dyDescent="0.2">
      <c r="A618">
        <v>732109599583</v>
      </c>
      <c r="B618" s="18">
        <v>44293</v>
      </c>
      <c r="C618" t="s">
        <v>315</v>
      </c>
      <c r="E618">
        <v>168.11</v>
      </c>
      <c r="F618">
        <v>1067.8699999999999</v>
      </c>
      <c r="G618" t="s">
        <v>58</v>
      </c>
    </row>
    <row r="619" spans="1:7" hidden="1" x14ac:dyDescent="0.2">
      <c r="A619">
        <v>732109599583</v>
      </c>
      <c r="B619" s="18">
        <v>44292</v>
      </c>
      <c r="C619" t="s">
        <v>314</v>
      </c>
      <c r="D619">
        <v>19</v>
      </c>
      <c r="F619">
        <v>899.76</v>
      </c>
      <c r="G619" t="s">
        <v>87</v>
      </c>
    </row>
    <row r="620" spans="1:7" hidden="1" x14ac:dyDescent="0.2">
      <c r="A620">
        <v>732109599583</v>
      </c>
      <c r="B620" s="18">
        <v>44292</v>
      </c>
      <c r="C620" t="s">
        <v>313</v>
      </c>
      <c r="D620">
        <v>2.2000000000000002</v>
      </c>
      <c r="F620">
        <v>918.76</v>
      </c>
      <c r="G620" t="s">
        <v>87</v>
      </c>
    </row>
    <row r="621" spans="1:7" hidden="1" x14ac:dyDescent="0.2">
      <c r="A621">
        <v>732109599583</v>
      </c>
      <c r="B621" s="18">
        <v>44292</v>
      </c>
      <c r="C621" t="s">
        <v>312</v>
      </c>
      <c r="D621">
        <v>13.83</v>
      </c>
      <c r="F621">
        <v>920.96</v>
      </c>
      <c r="G621" t="s">
        <v>87</v>
      </c>
    </row>
    <row r="622" spans="1:7" hidden="1" x14ac:dyDescent="0.2">
      <c r="A622">
        <v>732109599583</v>
      </c>
      <c r="B622" s="18">
        <v>44292</v>
      </c>
      <c r="C622" t="s">
        <v>311</v>
      </c>
      <c r="D622">
        <v>12</v>
      </c>
      <c r="F622">
        <v>934.79</v>
      </c>
      <c r="G622" t="s">
        <v>87</v>
      </c>
    </row>
    <row r="623" spans="1:7" hidden="1" x14ac:dyDescent="0.2">
      <c r="A623">
        <v>732109599583</v>
      </c>
      <c r="B623" s="18">
        <v>44292</v>
      </c>
      <c r="C623" t="s">
        <v>310</v>
      </c>
      <c r="D623">
        <v>165.53</v>
      </c>
      <c r="F623">
        <v>946.79</v>
      </c>
      <c r="G623" t="s">
        <v>87</v>
      </c>
    </row>
    <row r="624" spans="1:7" hidden="1" x14ac:dyDescent="0.2">
      <c r="A624">
        <v>732109599583</v>
      </c>
      <c r="B624" s="18">
        <v>44292</v>
      </c>
      <c r="C624" t="s">
        <v>309</v>
      </c>
      <c r="D624">
        <v>54.52</v>
      </c>
      <c r="F624">
        <v>1112.32</v>
      </c>
      <c r="G624" t="s">
        <v>87</v>
      </c>
    </row>
    <row r="625" spans="1:7" hidden="1" x14ac:dyDescent="0.2">
      <c r="A625">
        <v>732109599583</v>
      </c>
      <c r="B625" s="18">
        <v>44292</v>
      </c>
      <c r="C625" t="s">
        <v>308</v>
      </c>
      <c r="D625">
        <v>19.989999999999998</v>
      </c>
      <c r="F625">
        <v>1166.8399999999999</v>
      </c>
      <c r="G625" t="s">
        <v>87</v>
      </c>
    </row>
    <row r="626" spans="1:7" hidden="1" x14ac:dyDescent="0.2">
      <c r="A626">
        <v>732109599583</v>
      </c>
      <c r="B626" s="18">
        <v>44292</v>
      </c>
      <c r="C626" t="s">
        <v>307</v>
      </c>
      <c r="D626">
        <v>6</v>
      </c>
      <c r="F626">
        <v>1186.83</v>
      </c>
      <c r="G626" t="s">
        <v>87</v>
      </c>
    </row>
    <row r="627" spans="1:7" hidden="1" x14ac:dyDescent="0.2">
      <c r="A627">
        <v>732109599583</v>
      </c>
      <c r="B627" s="18">
        <v>44292</v>
      </c>
      <c r="C627" t="s">
        <v>306</v>
      </c>
      <c r="D627">
        <v>10</v>
      </c>
      <c r="F627">
        <v>1192.83</v>
      </c>
      <c r="G627" t="s">
        <v>87</v>
      </c>
    </row>
    <row r="628" spans="1:7" hidden="1" x14ac:dyDescent="0.2">
      <c r="A628">
        <v>732109599583</v>
      </c>
      <c r="B628" s="18">
        <v>44292</v>
      </c>
      <c r="C628" t="s">
        <v>305</v>
      </c>
      <c r="D628">
        <v>407.85</v>
      </c>
      <c r="F628">
        <v>1202.83</v>
      </c>
      <c r="G628" t="s">
        <v>87</v>
      </c>
    </row>
    <row r="629" spans="1:7" hidden="1" x14ac:dyDescent="0.2">
      <c r="A629">
        <v>732109599583</v>
      </c>
      <c r="B629" s="18">
        <v>44292</v>
      </c>
      <c r="C629" t="s">
        <v>304</v>
      </c>
      <c r="D629">
        <v>3.1</v>
      </c>
      <c r="F629">
        <v>1610.68</v>
      </c>
      <c r="G629" t="s">
        <v>87</v>
      </c>
    </row>
    <row r="630" spans="1:7" hidden="1" x14ac:dyDescent="0.2">
      <c r="A630">
        <v>732109599583</v>
      </c>
      <c r="B630" s="18">
        <v>44292</v>
      </c>
      <c r="C630" t="s">
        <v>303</v>
      </c>
      <c r="D630">
        <v>5</v>
      </c>
      <c r="F630">
        <v>1613.78</v>
      </c>
      <c r="G630" t="s">
        <v>87</v>
      </c>
    </row>
    <row r="631" spans="1:7" hidden="1" x14ac:dyDescent="0.2">
      <c r="A631">
        <v>732109599583</v>
      </c>
      <c r="B631" s="18">
        <v>44292</v>
      </c>
      <c r="C631" t="s">
        <v>302</v>
      </c>
      <c r="D631">
        <v>42.17</v>
      </c>
      <c r="F631">
        <v>1618.78</v>
      </c>
      <c r="G631" t="s">
        <v>48</v>
      </c>
    </row>
    <row r="632" spans="1:7" hidden="1" x14ac:dyDescent="0.2">
      <c r="A632">
        <v>732109599583</v>
      </c>
      <c r="B632" s="18">
        <v>44292</v>
      </c>
      <c r="C632" t="s">
        <v>301</v>
      </c>
      <c r="D632">
        <v>41.45</v>
      </c>
      <c r="F632">
        <v>1660.95</v>
      </c>
      <c r="G632" t="s">
        <v>48</v>
      </c>
    </row>
    <row r="633" spans="1:7" hidden="1" x14ac:dyDescent="0.2">
      <c r="A633">
        <v>732109599583</v>
      </c>
      <c r="B633" s="18">
        <v>44292</v>
      </c>
      <c r="C633" t="s">
        <v>300</v>
      </c>
      <c r="D633">
        <v>29.99</v>
      </c>
      <c r="F633">
        <v>1702.4</v>
      </c>
      <c r="G633" t="s">
        <v>48</v>
      </c>
    </row>
    <row r="634" spans="1:7" hidden="1" x14ac:dyDescent="0.2">
      <c r="A634">
        <v>732109599583</v>
      </c>
      <c r="B634" s="18">
        <v>44292</v>
      </c>
      <c r="C634" t="s">
        <v>273</v>
      </c>
      <c r="D634">
        <v>27.4</v>
      </c>
      <c r="F634">
        <v>1732.39</v>
      </c>
      <c r="G634" t="s">
        <v>48</v>
      </c>
    </row>
    <row r="635" spans="1:7" hidden="1" x14ac:dyDescent="0.2">
      <c r="A635">
        <v>732109599583</v>
      </c>
      <c r="B635" s="18">
        <v>44292</v>
      </c>
      <c r="C635" t="s">
        <v>60</v>
      </c>
      <c r="D635">
        <v>9.5</v>
      </c>
      <c r="F635">
        <v>1759.79</v>
      </c>
      <c r="G635" t="s">
        <v>48</v>
      </c>
    </row>
    <row r="636" spans="1:7" hidden="1" x14ac:dyDescent="0.2">
      <c r="A636">
        <v>732109599583</v>
      </c>
      <c r="B636" s="18">
        <v>44292</v>
      </c>
      <c r="C636" t="s">
        <v>53</v>
      </c>
      <c r="D636">
        <v>4.5999999999999996</v>
      </c>
      <c r="F636">
        <v>1769.29</v>
      </c>
      <c r="G636" t="s">
        <v>48</v>
      </c>
    </row>
    <row r="637" spans="1:7" hidden="1" x14ac:dyDescent="0.2">
      <c r="A637">
        <v>732109599583</v>
      </c>
      <c r="B637" s="18">
        <v>44292</v>
      </c>
      <c r="C637" t="s">
        <v>299</v>
      </c>
      <c r="E637">
        <v>39.99</v>
      </c>
      <c r="F637">
        <v>1773.89</v>
      </c>
      <c r="G637" t="s">
        <v>58</v>
      </c>
    </row>
    <row r="638" spans="1:7" hidden="1" x14ac:dyDescent="0.2">
      <c r="A638">
        <v>732109599583</v>
      </c>
      <c r="B638" s="18">
        <v>44292</v>
      </c>
      <c r="C638" t="s">
        <v>298</v>
      </c>
      <c r="E638">
        <v>100</v>
      </c>
      <c r="F638">
        <v>1733.9</v>
      </c>
      <c r="G638" t="s">
        <v>44</v>
      </c>
    </row>
    <row r="639" spans="1:7" hidden="1" x14ac:dyDescent="0.2">
      <c r="A639">
        <v>732109599583</v>
      </c>
      <c r="B639" s="18">
        <v>44292</v>
      </c>
      <c r="C639" t="s">
        <v>297</v>
      </c>
      <c r="E639">
        <v>700</v>
      </c>
      <c r="F639">
        <v>1633.9</v>
      </c>
      <c r="G639" t="s">
        <v>44</v>
      </c>
    </row>
    <row r="640" spans="1:7" hidden="1" x14ac:dyDescent="0.2">
      <c r="A640">
        <v>732109599583</v>
      </c>
      <c r="B640" s="18">
        <v>44287</v>
      </c>
      <c r="C640" t="s">
        <v>296</v>
      </c>
      <c r="D640">
        <v>6.7</v>
      </c>
      <c r="F640">
        <v>933.9</v>
      </c>
      <c r="G640" t="s">
        <v>87</v>
      </c>
    </row>
    <row r="641" spans="1:7" hidden="1" x14ac:dyDescent="0.2">
      <c r="A641">
        <v>732109599583</v>
      </c>
      <c r="B641" s="18">
        <v>44287</v>
      </c>
      <c r="C641" t="s">
        <v>295</v>
      </c>
      <c r="E641">
        <v>200</v>
      </c>
      <c r="F641">
        <v>940.6</v>
      </c>
      <c r="G641" t="s">
        <v>44</v>
      </c>
    </row>
    <row r="642" spans="1:7" hidden="1" x14ac:dyDescent="0.2">
      <c r="A642">
        <v>732109599583</v>
      </c>
      <c r="B642" s="18">
        <v>44285</v>
      </c>
      <c r="C642" t="s">
        <v>294</v>
      </c>
      <c r="D642">
        <v>45.4</v>
      </c>
      <c r="F642">
        <v>740.6</v>
      </c>
      <c r="G642" t="s">
        <v>87</v>
      </c>
    </row>
    <row r="643" spans="1:7" hidden="1" x14ac:dyDescent="0.2">
      <c r="A643">
        <v>732109599583</v>
      </c>
      <c r="B643" s="18">
        <v>44285</v>
      </c>
      <c r="C643" t="s">
        <v>274</v>
      </c>
      <c r="D643">
        <v>5.66</v>
      </c>
      <c r="F643">
        <v>786</v>
      </c>
      <c r="G643" t="s">
        <v>48</v>
      </c>
    </row>
    <row r="644" spans="1:7" hidden="1" x14ac:dyDescent="0.2">
      <c r="A644">
        <v>732109599583</v>
      </c>
      <c r="B644" s="18">
        <v>44284</v>
      </c>
      <c r="C644" t="s">
        <v>293</v>
      </c>
      <c r="D644">
        <v>500</v>
      </c>
      <c r="F644">
        <v>791.66</v>
      </c>
      <c r="G644" t="s">
        <v>292</v>
      </c>
    </row>
    <row r="645" spans="1:7" hidden="1" x14ac:dyDescent="0.2">
      <c r="A645">
        <v>732109599583</v>
      </c>
      <c r="B645" s="18">
        <v>44284</v>
      </c>
      <c r="C645" t="s">
        <v>291</v>
      </c>
      <c r="D645">
        <v>35.4</v>
      </c>
      <c r="F645">
        <v>1291.6600000000001</v>
      </c>
      <c r="G645" t="s">
        <v>87</v>
      </c>
    </row>
    <row r="646" spans="1:7" hidden="1" x14ac:dyDescent="0.2">
      <c r="A646">
        <v>732109599583</v>
      </c>
      <c r="B646" s="18">
        <v>44284</v>
      </c>
      <c r="C646" t="s">
        <v>290</v>
      </c>
      <c r="D646">
        <v>65</v>
      </c>
      <c r="F646">
        <v>1327.06</v>
      </c>
      <c r="G646" t="s">
        <v>87</v>
      </c>
    </row>
    <row r="647" spans="1:7" hidden="1" x14ac:dyDescent="0.2">
      <c r="A647">
        <v>732109599583</v>
      </c>
      <c r="B647" s="18">
        <v>44284</v>
      </c>
      <c r="C647" t="s">
        <v>289</v>
      </c>
      <c r="D647">
        <v>8.15</v>
      </c>
      <c r="F647">
        <v>1392.06</v>
      </c>
      <c r="G647" t="s">
        <v>87</v>
      </c>
    </row>
    <row r="648" spans="1:7" hidden="1" x14ac:dyDescent="0.2">
      <c r="A648">
        <v>732109599583</v>
      </c>
      <c r="B648" s="18">
        <v>44284</v>
      </c>
      <c r="C648" t="s">
        <v>288</v>
      </c>
      <c r="D648">
        <v>2</v>
      </c>
      <c r="F648">
        <v>1400.21</v>
      </c>
      <c r="G648" t="s">
        <v>87</v>
      </c>
    </row>
    <row r="649" spans="1:7" hidden="1" x14ac:dyDescent="0.2">
      <c r="A649">
        <v>732109599583</v>
      </c>
      <c r="B649" s="18">
        <v>44284</v>
      </c>
      <c r="C649" t="s">
        <v>287</v>
      </c>
      <c r="D649">
        <v>123.87</v>
      </c>
      <c r="F649">
        <v>1402.21</v>
      </c>
      <c r="G649" t="s">
        <v>87</v>
      </c>
    </row>
    <row r="650" spans="1:7" hidden="1" x14ac:dyDescent="0.2">
      <c r="A650">
        <v>732109599583</v>
      </c>
      <c r="B650" s="18">
        <v>44284</v>
      </c>
      <c r="C650" t="s">
        <v>286</v>
      </c>
      <c r="D650">
        <v>9.99</v>
      </c>
      <c r="F650">
        <v>1526.08</v>
      </c>
      <c r="G650" t="s">
        <v>87</v>
      </c>
    </row>
    <row r="651" spans="1:7" hidden="1" x14ac:dyDescent="0.2">
      <c r="A651">
        <v>732109599583</v>
      </c>
      <c r="B651" s="18">
        <v>44284</v>
      </c>
      <c r="C651" t="s">
        <v>285</v>
      </c>
      <c r="D651">
        <v>21.9</v>
      </c>
      <c r="F651">
        <v>1536.07</v>
      </c>
      <c r="G651" t="s">
        <v>87</v>
      </c>
    </row>
    <row r="652" spans="1:7" hidden="1" x14ac:dyDescent="0.2">
      <c r="A652">
        <v>732109599583</v>
      </c>
      <c r="B652" s="18">
        <v>44284</v>
      </c>
      <c r="C652" t="s">
        <v>284</v>
      </c>
      <c r="D652">
        <v>5.74</v>
      </c>
      <c r="F652">
        <v>1557.97</v>
      </c>
      <c r="G652" t="s">
        <v>87</v>
      </c>
    </row>
    <row r="653" spans="1:7" hidden="1" x14ac:dyDescent="0.2">
      <c r="A653">
        <v>732109599583</v>
      </c>
      <c r="B653" s="18">
        <v>44284</v>
      </c>
      <c r="C653" t="s">
        <v>283</v>
      </c>
      <c r="D653">
        <v>33.44</v>
      </c>
      <c r="F653">
        <v>1563.71</v>
      </c>
      <c r="G653" t="s">
        <v>87</v>
      </c>
    </row>
    <row r="654" spans="1:7" hidden="1" x14ac:dyDescent="0.2">
      <c r="A654">
        <v>732109599583</v>
      </c>
      <c r="B654" s="18">
        <v>44284</v>
      </c>
      <c r="C654" t="s">
        <v>282</v>
      </c>
      <c r="D654">
        <v>327</v>
      </c>
      <c r="F654">
        <v>1597.15</v>
      </c>
      <c r="G654" t="s">
        <v>87</v>
      </c>
    </row>
    <row r="655" spans="1:7" hidden="1" x14ac:dyDescent="0.2">
      <c r="A655">
        <v>732109599583</v>
      </c>
      <c r="B655" s="18">
        <v>44284</v>
      </c>
      <c r="C655" t="s">
        <v>273</v>
      </c>
      <c r="D655">
        <v>32.99</v>
      </c>
      <c r="F655">
        <v>1924.15</v>
      </c>
      <c r="G655" t="s">
        <v>48</v>
      </c>
    </row>
    <row r="656" spans="1:7" hidden="1" x14ac:dyDescent="0.2">
      <c r="A656">
        <v>732109599583</v>
      </c>
      <c r="B656" s="18">
        <v>44284</v>
      </c>
      <c r="C656" t="s">
        <v>281</v>
      </c>
      <c r="E656">
        <v>60.19</v>
      </c>
      <c r="F656">
        <v>1957.14</v>
      </c>
      <c r="G656" t="s">
        <v>58</v>
      </c>
    </row>
    <row r="657" spans="1:7" hidden="1" x14ac:dyDescent="0.2">
      <c r="A657">
        <v>732109599583</v>
      </c>
      <c r="B657" s="18">
        <v>44284</v>
      </c>
      <c r="C657" t="s">
        <v>280</v>
      </c>
      <c r="E657">
        <v>500</v>
      </c>
      <c r="F657">
        <v>1896.95</v>
      </c>
      <c r="G657" t="s">
        <v>44</v>
      </c>
    </row>
    <row r="658" spans="1:7" hidden="1" x14ac:dyDescent="0.2">
      <c r="A658">
        <v>732109599583</v>
      </c>
      <c r="B658" s="18">
        <v>44284</v>
      </c>
      <c r="C658" t="s">
        <v>279</v>
      </c>
      <c r="E658">
        <v>1000</v>
      </c>
      <c r="F658">
        <v>1396.95</v>
      </c>
      <c r="G658" t="s">
        <v>44</v>
      </c>
    </row>
    <row r="659" spans="1:7" hidden="1" x14ac:dyDescent="0.2">
      <c r="A659">
        <v>732109599583</v>
      </c>
      <c r="B659" s="18">
        <v>44281</v>
      </c>
      <c r="C659" t="s">
        <v>278</v>
      </c>
      <c r="D659">
        <v>155</v>
      </c>
      <c r="F659">
        <v>396.95</v>
      </c>
      <c r="G659" t="s">
        <v>87</v>
      </c>
    </row>
    <row r="660" spans="1:7" hidden="1" x14ac:dyDescent="0.2">
      <c r="A660">
        <v>732109599583</v>
      </c>
      <c r="B660" s="18">
        <v>44281</v>
      </c>
      <c r="C660" t="s">
        <v>273</v>
      </c>
      <c r="D660">
        <v>13.77</v>
      </c>
      <c r="F660">
        <v>551.95000000000005</v>
      </c>
      <c r="G660" t="s">
        <v>48</v>
      </c>
    </row>
    <row r="661" spans="1:7" hidden="1" x14ac:dyDescent="0.2">
      <c r="A661">
        <v>732109599583</v>
      </c>
      <c r="B661" s="18">
        <v>44280</v>
      </c>
      <c r="C661" t="s">
        <v>277</v>
      </c>
      <c r="D661">
        <v>349.47</v>
      </c>
      <c r="F661">
        <v>565.72</v>
      </c>
      <c r="G661" t="s">
        <v>48</v>
      </c>
    </row>
    <row r="662" spans="1:7" hidden="1" x14ac:dyDescent="0.2">
      <c r="A662">
        <v>732109599583</v>
      </c>
      <c r="B662" s="18">
        <v>44280</v>
      </c>
      <c r="C662" t="s">
        <v>276</v>
      </c>
      <c r="D662">
        <v>19.5</v>
      </c>
      <c r="F662">
        <v>915.19</v>
      </c>
      <c r="G662" t="s">
        <v>87</v>
      </c>
    </row>
    <row r="663" spans="1:7" hidden="1" x14ac:dyDescent="0.2">
      <c r="A663">
        <v>732109599583</v>
      </c>
      <c r="B663" s="18">
        <v>44280</v>
      </c>
      <c r="C663" t="s">
        <v>275</v>
      </c>
      <c r="D663">
        <v>219.29</v>
      </c>
      <c r="F663">
        <v>934.69</v>
      </c>
      <c r="G663" t="s">
        <v>87</v>
      </c>
    </row>
    <row r="664" spans="1:7" hidden="1" x14ac:dyDescent="0.2">
      <c r="A664">
        <v>732109599583</v>
      </c>
      <c r="B664" s="18">
        <v>44280</v>
      </c>
      <c r="C664" t="s">
        <v>274</v>
      </c>
      <c r="D664">
        <v>50.73</v>
      </c>
      <c r="F664">
        <v>1153.98</v>
      </c>
      <c r="G664" t="s">
        <v>48</v>
      </c>
    </row>
    <row r="665" spans="1:7" hidden="1" x14ac:dyDescent="0.2">
      <c r="A665">
        <v>732109599583</v>
      </c>
      <c r="B665" s="18">
        <v>44280</v>
      </c>
      <c r="C665" t="s">
        <v>65</v>
      </c>
      <c r="D665">
        <v>23.92</v>
      </c>
      <c r="F665">
        <v>1204.71</v>
      </c>
      <c r="G665" t="s">
        <v>48</v>
      </c>
    </row>
    <row r="666" spans="1:7" hidden="1" x14ac:dyDescent="0.2">
      <c r="A666">
        <v>732109599583</v>
      </c>
      <c r="B666" s="18">
        <v>44280</v>
      </c>
      <c r="C666" t="s">
        <v>273</v>
      </c>
      <c r="D666">
        <v>6.95</v>
      </c>
      <c r="F666">
        <v>1228.6300000000001</v>
      </c>
      <c r="G666" t="s">
        <v>48</v>
      </c>
    </row>
    <row r="667" spans="1:7" hidden="1" x14ac:dyDescent="0.2">
      <c r="A667">
        <v>732109599583</v>
      </c>
      <c r="B667" s="18">
        <v>44280</v>
      </c>
      <c r="C667" t="s">
        <v>272</v>
      </c>
      <c r="E667">
        <v>110.34</v>
      </c>
      <c r="F667">
        <v>1235.58</v>
      </c>
      <c r="G667" t="s">
        <v>58</v>
      </c>
    </row>
    <row r="668" spans="1:7" hidden="1" x14ac:dyDescent="0.2">
      <c r="A668">
        <v>732109599583</v>
      </c>
      <c r="B668" s="18">
        <v>44280</v>
      </c>
      <c r="C668" t="s">
        <v>271</v>
      </c>
      <c r="E668">
        <v>300</v>
      </c>
      <c r="F668">
        <v>1125.24</v>
      </c>
      <c r="G668" t="s">
        <v>44</v>
      </c>
    </row>
    <row r="669" spans="1:7" hidden="1" x14ac:dyDescent="0.2">
      <c r="A669">
        <v>732109599583</v>
      </c>
      <c r="B669" s="18">
        <v>44280</v>
      </c>
      <c r="C669" t="s">
        <v>270</v>
      </c>
      <c r="E669">
        <v>500</v>
      </c>
      <c r="F669">
        <v>825.24</v>
      </c>
      <c r="G669" t="s">
        <v>58</v>
      </c>
    </row>
    <row r="670" spans="1:7" hidden="1" x14ac:dyDescent="0.2">
      <c r="A670">
        <v>732109599583</v>
      </c>
      <c r="B670" s="18">
        <v>44279</v>
      </c>
      <c r="C670" t="s">
        <v>269</v>
      </c>
      <c r="D670">
        <v>41.1</v>
      </c>
      <c r="F670">
        <v>325.24</v>
      </c>
      <c r="G670" t="s">
        <v>48</v>
      </c>
    </row>
    <row r="671" spans="1:7" hidden="1" x14ac:dyDescent="0.2">
      <c r="A671">
        <v>732109599583</v>
      </c>
      <c r="B671" s="18">
        <v>44279</v>
      </c>
      <c r="C671" t="s">
        <v>268</v>
      </c>
      <c r="D671">
        <v>114.27</v>
      </c>
      <c r="F671">
        <v>366.34</v>
      </c>
      <c r="G671" t="s">
        <v>48</v>
      </c>
    </row>
    <row r="672" spans="1:7" hidden="1" x14ac:dyDescent="0.2">
      <c r="A672">
        <v>732109599583</v>
      </c>
      <c r="B672" s="18">
        <v>44279</v>
      </c>
      <c r="C672" t="s">
        <v>267</v>
      </c>
      <c r="D672">
        <v>69</v>
      </c>
      <c r="F672">
        <v>480.61</v>
      </c>
      <c r="G672" t="s">
        <v>48</v>
      </c>
    </row>
    <row r="673" spans="1:7" hidden="1" x14ac:dyDescent="0.2">
      <c r="A673">
        <v>732109599583</v>
      </c>
      <c r="B673" s="18">
        <v>44279</v>
      </c>
      <c r="C673" t="s">
        <v>266</v>
      </c>
      <c r="D673">
        <v>11.99</v>
      </c>
      <c r="F673">
        <v>549.61</v>
      </c>
      <c r="G673" t="s">
        <v>48</v>
      </c>
    </row>
    <row r="674" spans="1:7" hidden="1" x14ac:dyDescent="0.2">
      <c r="A674">
        <v>732109599583</v>
      </c>
      <c r="B674" s="18">
        <v>44279</v>
      </c>
      <c r="C674" t="s">
        <v>265</v>
      </c>
      <c r="E674">
        <v>200</v>
      </c>
      <c r="F674">
        <v>561.6</v>
      </c>
      <c r="G674" t="s">
        <v>44</v>
      </c>
    </row>
    <row r="675" spans="1:7" hidden="1" x14ac:dyDescent="0.2">
      <c r="A675">
        <v>732109599583</v>
      </c>
      <c r="B675" s="18">
        <v>44278</v>
      </c>
      <c r="C675" t="s">
        <v>264</v>
      </c>
      <c r="D675">
        <v>17.649999999999999</v>
      </c>
      <c r="F675">
        <v>361.6</v>
      </c>
      <c r="G675" t="s">
        <v>87</v>
      </c>
    </row>
    <row r="676" spans="1:7" hidden="1" x14ac:dyDescent="0.2">
      <c r="A676">
        <v>732109599583</v>
      </c>
      <c r="B676" s="18">
        <v>44278</v>
      </c>
      <c r="C676" t="s">
        <v>263</v>
      </c>
      <c r="D676">
        <v>223.45</v>
      </c>
      <c r="F676">
        <v>379.25</v>
      </c>
      <c r="G676" t="s">
        <v>87</v>
      </c>
    </row>
    <row r="677" spans="1:7" hidden="1" x14ac:dyDescent="0.2">
      <c r="A677">
        <v>732109599583</v>
      </c>
      <c r="B677" s="18">
        <v>44277</v>
      </c>
      <c r="C677" t="s">
        <v>262</v>
      </c>
      <c r="D677">
        <v>74.95</v>
      </c>
      <c r="F677">
        <v>602.70000000000005</v>
      </c>
      <c r="G677" t="s">
        <v>87</v>
      </c>
    </row>
    <row r="678" spans="1:7" hidden="1" x14ac:dyDescent="0.2">
      <c r="A678">
        <v>732109599583</v>
      </c>
      <c r="B678" s="18">
        <v>44277</v>
      </c>
      <c r="C678" t="s">
        <v>261</v>
      </c>
      <c r="D678">
        <v>21.42</v>
      </c>
      <c r="F678">
        <v>677.65</v>
      </c>
      <c r="G678" t="s">
        <v>87</v>
      </c>
    </row>
    <row r="679" spans="1:7" hidden="1" x14ac:dyDescent="0.2">
      <c r="A679">
        <v>732109599583</v>
      </c>
      <c r="B679" s="18">
        <v>44277</v>
      </c>
      <c r="C679" t="s">
        <v>260</v>
      </c>
      <c r="D679">
        <v>205.99</v>
      </c>
      <c r="F679">
        <v>699.07</v>
      </c>
      <c r="G679" t="s">
        <v>87</v>
      </c>
    </row>
    <row r="680" spans="1:7" hidden="1" x14ac:dyDescent="0.2">
      <c r="A680">
        <v>732109599583</v>
      </c>
      <c r="B680" s="18">
        <v>44277</v>
      </c>
      <c r="C680" t="s">
        <v>259</v>
      </c>
      <c r="D680">
        <v>19</v>
      </c>
      <c r="F680">
        <v>905.06</v>
      </c>
      <c r="G680" t="s">
        <v>87</v>
      </c>
    </row>
    <row r="681" spans="1:7" hidden="1" x14ac:dyDescent="0.2">
      <c r="A681">
        <v>732109599583</v>
      </c>
      <c r="B681" s="18">
        <v>44277</v>
      </c>
      <c r="C681" t="s">
        <v>258</v>
      </c>
      <c r="D681">
        <v>15.3</v>
      </c>
      <c r="F681">
        <v>924.06</v>
      </c>
      <c r="G681" t="s">
        <v>87</v>
      </c>
    </row>
    <row r="682" spans="1:7" hidden="1" x14ac:dyDescent="0.2">
      <c r="A682">
        <v>732109599583</v>
      </c>
      <c r="B682" s="18">
        <v>44277</v>
      </c>
      <c r="C682" t="s">
        <v>257</v>
      </c>
      <c r="D682">
        <v>67.16</v>
      </c>
      <c r="F682">
        <v>939.36</v>
      </c>
      <c r="G682" t="s">
        <v>87</v>
      </c>
    </row>
    <row r="683" spans="1:7" hidden="1" x14ac:dyDescent="0.2">
      <c r="A683">
        <v>732109599583</v>
      </c>
      <c r="B683" s="18">
        <v>44277</v>
      </c>
      <c r="C683" t="s">
        <v>256</v>
      </c>
      <c r="D683">
        <v>131.56</v>
      </c>
      <c r="F683">
        <v>1006.52</v>
      </c>
      <c r="G683" t="s">
        <v>87</v>
      </c>
    </row>
    <row r="684" spans="1:7" hidden="1" x14ac:dyDescent="0.2">
      <c r="A684">
        <v>732109599583</v>
      </c>
      <c r="B684" s="18">
        <v>44277</v>
      </c>
      <c r="C684" t="s">
        <v>255</v>
      </c>
      <c r="D684">
        <v>196.95</v>
      </c>
      <c r="F684">
        <v>1138.08</v>
      </c>
      <c r="G684" t="s">
        <v>87</v>
      </c>
    </row>
    <row r="685" spans="1:7" hidden="1" x14ac:dyDescent="0.2">
      <c r="A685">
        <v>732109599583</v>
      </c>
      <c r="B685" s="18">
        <v>44277</v>
      </c>
      <c r="C685" t="s">
        <v>254</v>
      </c>
      <c r="D685">
        <v>3</v>
      </c>
      <c r="F685">
        <v>1335.03</v>
      </c>
      <c r="G685" t="s">
        <v>87</v>
      </c>
    </row>
    <row r="686" spans="1:7" hidden="1" x14ac:dyDescent="0.2">
      <c r="A686">
        <v>732109599583</v>
      </c>
      <c r="B686" s="18">
        <v>44277</v>
      </c>
      <c r="C686" t="s">
        <v>253</v>
      </c>
      <c r="D686">
        <v>57.8</v>
      </c>
      <c r="F686">
        <v>1338.03</v>
      </c>
      <c r="G686" t="s">
        <v>87</v>
      </c>
    </row>
    <row r="687" spans="1:7" hidden="1" x14ac:dyDescent="0.2">
      <c r="A687">
        <v>732109599583</v>
      </c>
      <c r="B687" s="18">
        <v>44277</v>
      </c>
      <c r="C687" t="s">
        <v>252</v>
      </c>
      <c r="D687">
        <v>49</v>
      </c>
      <c r="F687">
        <v>1395.83</v>
      </c>
      <c r="G687" t="s">
        <v>87</v>
      </c>
    </row>
    <row r="688" spans="1:7" hidden="1" x14ac:dyDescent="0.2">
      <c r="A688">
        <v>732109599583</v>
      </c>
      <c r="B688" s="18">
        <v>44277</v>
      </c>
      <c r="C688" t="s">
        <v>251</v>
      </c>
      <c r="D688">
        <v>116.44</v>
      </c>
      <c r="F688">
        <v>1444.83</v>
      </c>
      <c r="G688" t="s">
        <v>87</v>
      </c>
    </row>
    <row r="689" spans="1:7" hidden="1" x14ac:dyDescent="0.2">
      <c r="A689">
        <v>732109599583</v>
      </c>
      <c r="B689" s="18">
        <v>44277</v>
      </c>
      <c r="C689" t="s">
        <v>250</v>
      </c>
      <c r="D689">
        <v>89.41</v>
      </c>
      <c r="F689">
        <v>1561.27</v>
      </c>
      <c r="G689" t="s">
        <v>87</v>
      </c>
    </row>
    <row r="690" spans="1:7" hidden="1" x14ac:dyDescent="0.2">
      <c r="A690">
        <v>732109599583</v>
      </c>
      <c r="B690" s="18">
        <v>44277</v>
      </c>
      <c r="C690" t="s">
        <v>249</v>
      </c>
      <c r="D690">
        <v>14.45</v>
      </c>
      <c r="F690">
        <v>1650.68</v>
      </c>
      <c r="G690" t="s">
        <v>48</v>
      </c>
    </row>
    <row r="691" spans="1:7" hidden="1" x14ac:dyDescent="0.2">
      <c r="A691">
        <v>732109599583</v>
      </c>
      <c r="B691" s="18">
        <v>44277</v>
      </c>
      <c r="C691" t="s">
        <v>249</v>
      </c>
      <c r="D691">
        <v>14</v>
      </c>
      <c r="F691">
        <v>1665.13</v>
      </c>
      <c r="G691" t="s">
        <v>48</v>
      </c>
    </row>
    <row r="692" spans="1:7" hidden="1" x14ac:dyDescent="0.2">
      <c r="A692">
        <v>732109599583</v>
      </c>
      <c r="B692" s="18">
        <v>44277</v>
      </c>
      <c r="C692" t="s">
        <v>248</v>
      </c>
      <c r="D692">
        <v>4</v>
      </c>
      <c r="F692">
        <v>1679.13</v>
      </c>
      <c r="G692" t="s">
        <v>48</v>
      </c>
    </row>
    <row r="693" spans="1:7" hidden="1" x14ac:dyDescent="0.2">
      <c r="A693">
        <v>732109599583</v>
      </c>
      <c r="B693" s="18">
        <v>44277</v>
      </c>
      <c r="C693" t="s">
        <v>247</v>
      </c>
      <c r="E693">
        <v>99</v>
      </c>
      <c r="F693">
        <v>1683.13</v>
      </c>
      <c r="G693" t="s">
        <v>58</v>
      </c>
    </row>
    <row r="694" spans="1:7" hidden="1" x14ac:dyDescent="0.2">
      <c r="A694">
        <v>732109599583</v>
      </c>
      <c r="B694" s="18">
        <v>44277</v>
      </c>
      <c r="C694" t="s">
        <v>246</v>
      </c>
      <c r="E694">
        <v>200</v>
      </c>
      <c r="F694">
        <v>1584.13</v>
      </c>
      <c r="G694" t="s">
        <v>44</v>
      </c>
    </row>
    <row r="695" spans="1:7" hidden="1" x14ac:dyDescent="0.2">
      <c r="A695">
        <v>732109599583</v>
      </c>
      <c r="B695" s="18">
        <v>44277</v>
      </c>
      <c r="C695" t="s">
        <v>245</v>
      </c>
      <c r="E695">
        <v>500</v>
      </c>
      <c r="F695">
        <v>1384.13</v>
      </c>
      <c r="G695" t="s">
        <v>44</v>
      </c>
    </row>
    <row r="696" spans="1:7" hidden="1" x14ac:dyDescent="0.2">
      <c r="A696">
        <v>732109599583</v>
      </c>
      <c r="B696" s="18">
        <v>44277</v>
      </c>
      <c r="C696" t="s">
        <v>244</v>
      </c>
      <c r="E696">
        <v>150</v>
      </c>
      <c r="F696">
        <v>884.13</v>
      </c>
      <c r="G696" t="s">
        <v>44</v>
      </c>
    </row>
    <row r="697" spans="1:7" hidden="1" x14ac:dyDescent="0.2">
      <c r="A697">
        <v>732109599583</v>
      </c>
      <c r="B697" s="18">
        <v>44277</v>
      </c>
      <c r="C697" t="s">
        <v>243</v>
      </c>
      <c r="E697">
        <v>191</v>
      </c>
      <c r="F697">
        <v>734.13</v>
      </c>
      <c r="G697" t="s">
        <v>44</v>
      </c>
    </row>
    <row r="698" spans="1:7" hidden="1" x14ac:dyDescent="0.2">
      <c r="A698">
        <v>732109599583</v>
      </c>
      <c r="B698" s="18">
        <v>44277</v>
      </c>
      <c r="C698" t="s">
        <v>242</v>
      </c>
      <c r="E698">
        <v>200</v>
      </c>
      <c r="F698">
        <v>543.13</v>
      </c>
      <c r="G698" t="s">
        <v>58</v>
      </c>
    </row>
    <row r="699" spans="1:7" hidden="1" x14ac:dyDescent="0.2">
      <c r="A699">
        <v>732109599583</v>
      </c>
      <c r="B699" s="18">
        <v>44274</v>
      </c>
      <c r="C699" t="s">
        <v>241</v>
      </c>
      <c r="D699">
        <v>24.3</v>
      </c>
      <c r="F699">
        <v>343.13</v>
      </c>
      <c r="G699" t="s">
        <v>87</v>
      </c>
    </row>
    <row r="700" spans="1:7" hidden="1" x14ac:dyDescent="0.2">
      <c r="A700">
        <v>732109599583</v>
      </c>
      <c r="B700" s="18">
        <v>44274</v>
      </c>
      <c r="C700" t="s">
        <v>240</v>
      </c>
      <c r="D700">
        <v>5.3</v>
      </c>
      <c r="F700">
        <v>367.43</v>
      </c>
      <c r="G700" t="s">
        <v>87</v>
      </c>
    </row>
    <row r="701" spans="1:7" hidden="1" x14ac:dyDescent="0.2">
      <c r="A701">
        <v>732109599583</v>
      </c>
      <c r="B701" s="18">
        <v>44274</v>
      </c>
      <c r="C701" t="s">
        <v>239</v>
      </c>
      <c r="D701">
        <v>65.94</v>
      </c>
      <c r="F701">
        <v>372.73</v>
      </c>
      <c r="G701" t="s">
        <v>87</v>
      </c>
    </row>
    <row r="702" spans="1:7" hidden="1" x14ac:dyDescent="0.2">
      <c r="A702">
        <v>732109599583</v>
      </c>
      <c r="B702" s="18">
        <v>44274</v>
      </c>
      <c r="C702" t="s">
        <v>238</v>
      </c>
      <c r="D702">
        <v>27.55</v>
      </c>
      <c r="F702">
        <v>438.67</v>
      </c>
      <c r="G702" t="s">
        <v>87</v>
      </c>
    </row>
    <row r="703" spans="1:7" hidden="1" x14ac:dyDescent="0.2">
      <c r="A703">
        <v>732109599583</v>
      </c>
      <c r="B703" s="18">
        <v>44274</v>
      </c>
      <c r="C703" t="s">
        <v>237</v>
      </c>
      <c r="D703">
        <v>8</v>
      </c>
      <c r="F703">
        <v>466.22</v>
      </c>
      <c r="G703" t="s">
        <v>87</v>
      </c>
    </row>
    <row r="704" spans="1:7" hidden="1" x14ac:dyDescent="0.2">
      <c r="A704">
        <v>732109599583</v>
      </c>
      <c r="B704" s="18">
        <v>44274</v>
      </c>
      <c r="C704" t="s">
        <v>236</v>
      </c>
      <c r="E704">
        <v>200</v>
      </c>
      <c r="F704">
        <v>474.22</v>
      </c>
      <c r="G704" t="s">
        <v>44</v>
      </c>
    </row>
    <row r="705" spans="1:7" hidden="1" x14ac:dyDescent="0.2">
      <c r="A705">
        <v>732109599583</v>
      </c>
      <c r="B705" s="18">
        <v>44273</v>
      </c>
      <c r="C705" t="s">
        <v>235</v>
      </c>
      <c r="D705">
        <v>168.15</v>
      </c>
      <c r="F705">
        <v>274.22000000000003</v>
      </c>
      <c r="G705" t="s">
        <v>48</v>
      </c>
    </row>
    <row r="706" spans="1:7" hidden="1" x14ac:dyDescent="0.2">
      <c r="A706">
        <v>732109599583</v>
      </c>
      <c r="B706" s="18">
        <v>44273</v>
      </c>
      <c r="C706" t="s">
        <v>234</v>
      </c>
      <c r="D706">
        <v>11.95</v>
      </c>
      <c r="F706">
        <v>442.37</v>
      </c>
      <c r="G706" t="s">
        <v>87</v>
      </c>
    </row>
    <row r="707" spans="1:7" hidden="1" x14ac:dyDescent="0.2">
      <c r="A707">
        <v>732109599583</v>
      </c>
      <c r="B707" s="18">
        <v>44273</v>
      </c>
      <c r="C707" t="s">
        <v>233</v>
      </c>
      <c r="D707">
        <v>4.5</v>
      </c>
      <c r="F707">
        <v>454.32</v>
      </c>
      <c r="G707" t="s">
        <v>87</v>
      </c>
    </row>
    <row r="708" spans="1:7" hidden="1" x14ac:dyDescent="0.2">
      <c r="A708">
        <v>732109599583</v>
      </c>
      <c r="B708" s="18">
        <v>44273</v>
      </c>
      <c r="C708" t="s">
        <v>232</v>
      </c>
      <c r="D708">
        <v>5.3</v>
      </c>
      <c r="F708">
        <v>458.82</v>
      </c>
      <c r="G708" t="s">
        <v>87</v>
      </c>
    </row>
    <row r="709" spans="1:7" hidden="1" x14ac:dyDescent="0.2">
      <c r="A709">
        <v>732109599583</v>
      </c>
      <c r="B709" s="18">
        <v>44273</v>
      </c>
      <c r="C709" t="s">
        <v>231</v>
      </c>
      <c r="D709">
        <v>24</v>
      </c>
      <c r="F709">
        <v>464.12</v>
      </c>
      <c r="G709" t="s">
        <v>87</v>
      </c>
    </row>
    <row r="710" spans="1:7" hidden="1" x14ac:dyDescent="0.2">
      <c r="A710">
        <v>732109599583</v>
      </c>
      <c r="B710" s="18">
        <v>44273</v>
      </c>
      <c r="C710" t="s">
        <v>230</v>
      </c>
      <c r="D710">
        <v>9.93</v>
      </c>
      <c r="F710">
        <v>488.12</v>
      </c>
      <c r="G710" t="s">
        <v>87</v>
      </c>
    </row>
    <row r="711" spans="1:7" hidden="1" x14ac:dyDescent="0.2">
      <c r="A711">
        <v>732109599583</v>
      </c>
      <c r="B711" s="18">
        <v>44273</v>
      </c>
      <c r="C711" t="s">
        <v>229</v>
      </c>
      <c r="D711">
        <v>11.6</v>
      </c>
      <c r="F711">
        <v>498.05</v>
      </c>
      <c r="G711" t="s">
        <v>87</v>
      </c>
    </row>
    <row r="712" spans="1:7" hidden="1" x14ac:dyDescent="0.2">
      <c r="A712">
        <v>732109599583</v>
      </c>
      <c r="B712" s="18">
        <v>44273</v>
      </c>
      <c r="C712" t="s">
        <v>228</v>
      </c>
      <c r="E712">
        <v>200</v>
      </c>
      <c r="F712">
        <v>509.65</v>
      </c>
      <c r="G712" t="s">
        <v>44</v>
      </c>
    </row>
    <row r="713" spans="1:7" hidden="1" x14ac:dyDescent="0.2">
      <c r="A713">
        <v>732109599583</v>
      </c>
      <c r="B713" s="18">
        <v>44272</v>
      </c>
      <c r="C713" t="s">
        <v>227</v>
      </c>
      <c r="D713">
        <v>4.5</v>
      </c>
      <c r="F713">
        <v>309.64999999999998</v>
      </c>
      <c r="G713" t="s">
        <v>87</v>
      </c>
    </row>
    <row r="714" spans="1:7" hidden="1" x14ac:dyDescent="0.2">
      <c r="A714">
        <v>732109599583</v>
      </c>
      <c r="B714" s="18">
        <v>44272</v>
      </c>
      <c r="C714" t="s">
        <v>226</v>
      </c>
      <c r="D714">
        <v>32.79</v>
      </c>
      <c r="F714">
        <v>314.14999999999998</v>
      </c>
      <c r="G714" t="s">
        <v>87</v>
      </c>
    </row>
    <row r="715" spans="1:7" hidden="1" x14ac:dyDescent="0.2">
      <c r="A715">
        <v>732109599583</v>
      </c>
      <c r="B715" s="18">
        <v>44272</v>
      </c>
      <c r="C715" t="s">
        <v>225</v>
      </c>
      <c r="D715">
        <v>19</v>
      </c>
      <c r="F715">
        <v>346.94</v>
      </c>
      <c r="G715" t="s">
        <v>87</v>
      </c>
    </row>
    <row r="716" spans="1:7" hidden="1" x14ac:dyDescent="0.2">
      <c r="A716">
        <v>732109599583</v>
      </c>
      <c r="B716" s="18">
        <v>44272</v>
      </c>
      <c r="C716" t="s">
        <v>224</v>
      </c>
      <c r="D716">
        <v>342</v>
      </c>
      <c r="F716">
        <v>365.94</v>
      </c>
      <c r="G716" t="s">
        <v>48</v>
      </c>
    </row>
    <row r="717" spans="1:7" hidden="1" x14ac:dyDescent="0.2">
      <c r="A717">
        <v>732109599583</v>
      </c>
      <c r="B717" s="18">
        <v>44272</v>
      </c>
      <c r="C717" t="s">
        <v>60</v>
      </c>
      <c r="D717">
        <v>51.68</v>
      </c>
      <c r="F717">
        <v>707.94</v>
      </c>
      <c r="G717" t="s">
        <v>48</v>
      </c>
    </row>
    <row r="718" spans="1:7" hidden="1" x14ac:dyDescent="0.2">
      <c r="A718">
        <v>732109599583</v>
      </c>
      <c r="B718" s="18">
        <v>44272</v>
      </c>
      <c r="C718" t="s">
        <v>132</v>
      </c>
      <c r="D718">
        <v>20</v>
      </c>
      <c r="F718">
        <v>759.62</v>
      </c>
      <c r="G718" t="s">
        <v>48</v>
      </c>
    </row>
    <row r="719" spans="1:7" hidden="1" x14ac:dyDescent="0.2">
      <c r="A719">
        <v>732109599583</v>
      </c>
      <c r="B719" s="18">
        <v>44272</v>
      </c>
      <c r="C719" t="s">
        <v>223</v>
      </c>
      <c r="D719">
        <v>18</v>
      </c>
      <c r="F719">
        <v>779.62</v>
      </c>
      <c r="G719" t="s">
        <v>48</v>
      </c>
    </row>
    <row r="720" spans="1:7" hidden="1" x14ac:dyDescent="0.2">
      <c r="A720">
        <v>732109599583</v>
      </c>
      <c r="B720" s="18">
        <v>44272</v>
      </c>
      <c r="C720" t="s">
        <v>64</v>
      </c>
      <c r="D720">
        <v>15</v>
      </c>
      <c r="F720">
        <v>797.62</v>
      </c>
      <c r="G720" t="s">
        <v>48</v>
      </c>
    </row>
    <row r="721" spans="1:7" hidden="1" x14ac:dyDescent="0.2">
      <c r="A721">
        <v>732109599583</v>
      </c>
      <c r="B721" s="18">
        <v>44272</v>
      </c>
      <c r="C721" t="s">
        <v>222</v>
      </c>
      <c r="D721">
        <v>5.6</v>
      </c>
      <c r="F721">
        <v>812.62</v>
      </c>
      <c r="G721" t="s">
        <v>48</v>
      </c>
    </row>
    <row r="722" spans="1:7" hidden="1" x14ac:dyDescent="0.2">
      <c r="A722">
        <v>732109599583</v>
      </c>
      <c r="B722" s="18">
        <v>44271</v>
      </c>
      <c r="C722" t="s">
        <v>221</v>
      </c>
      <c r="D722">
        <v>347.91</v>
      </c>
      <c r="F722">
        <v>818.22</v>
      </c>
      <c r="G722" t="s">
        <v>48</v>
      </c>
    </row>
    <row r="723" spans="1:7" hidden="1" x14ac:dyDescent="0.2">
      <c r="A723">
        <v>732109599583</v>
      </c>
      <c r="B723" s="18">
        <v>44271</v>
      </c>
      <c r="C723" t="s">
        <v>53</v>
      </c>
      <c r="D723">
        <v>90.94</v>
      </c>
      <c r="F723">
        <v>1166.1300000000001</v>
      </c>
      <c r="G723" t="s">
        <v>48</v>
      </c>
    </row>
    <row r="724" spans="1:7" hidden="1" x14ac:dyDescent="0.2">
      <c r="A724">
        <v>732109599583</v>
      </c>
      <c r="B724" s="18">
        <v>44271</v>
      </c>
      <c r="C724" t="s">
        <v>220</v>
      </c>
      <c r="D724">
        <v>26.99</v>
      </c>
      <c r="F724">
        <v>1257.07</v>
      </c>
      <c r="G724" t="s">
        <v>48</v>
      </c>
    </row>
    <row r="725" spans="1:7" hidden="1" x14ac:dyDescent="0.2">
      <c r="A725">
        <v>732109599583</v>
      </c>
      <c r="B725" s="18">
        <v>44271</v>
      </c>
      <c r="C725" t="s">
        <v>60</v>
      </c>
      <c r="D725">
        <v>9</v>
      </c>
      <c r="F725">
        <v>1284.06</v>
      </c>
      <c r="G725" t="s">
        <v>48</v>
      </c>
    </row>
    <row r="726" spans="1:7" hidden="1" x14ac:dyDescent="0.2">
      <c r="A726">
        <v>732109599583</v>
      </c>
      <c r="B726" s="18">
        <v>44271</v>
      </c>
      <c r="C726" t="s">
        <v>60</v>
      </c>
      <c r="D726">
        <v>5.6</v>
      </c>
      <c r="F726">
        <v>1293.06</v>
      </c>
      <c r="G726" t="s">
        <v>48</v>
      </c>
    </row>
    <row r="727" spans="1:7" hidden="1" x14ac:dyDescent="0.2">
      <c r="A727">
        <v>732109599583</v>
      </c>
      <c r="B727" s="18">
        <v>44271</v>
      </c>
      <c r="C727" t="s">
        <v>53</v>
      </c>
      <c r="D727">
        <v>5.2</v>
      </c>
      <c r="F727">
        <v>1298.6600000000001</v>
      </c>
      <c r="G727" t="s">
        <v>48</v>
      </c>
    </row>
    <row r="728" spans="1:7" hidden="1" x14ac:dyDescent="0.2">
      <c r="A728">
        <v>732109599583</v>
      </c>
      <c r="B728" s="18">
        <v>44271</v>
      </c>
      <c r="C728" t="s">
        <v>219</v>
      </c>
      <c r="E728">
        <v>500</v>
      </c>
      <c r="F728">
        <v>1303.8599999999999</v>
      </c>
      <c r="G728" t="s">
        <v>44</v>
      </c>
    </row>
    <row r="729" spans="1:7" hidden="1" x14ac:dyDescent="0.2">
      <c r="A729">
        <v>732109599583</v>
      </c>
      <c r="B729" s="18">
        <v>44270</v>
      </c>
      <c r="C729" t="s">
        <v>53</v>
      </c>
      <c r="D729">
        <v>108.93</v>
      </c>
      <c r="F729">
        <v>803.86</v>
      </c>
      <c r="G729" t="s">
        <v>48</v>
      </c>
    </row>
    <row r="730" spans="1:7" hidden="1" x14ac:dyDescent="0.2">
      <c r="A730">
        <v>732109599583</v>
      </c>
      <c r="B730" s="18">
        <v>44270</v>
      </c>
      <c r="C730" t="s">
        <v>218</v>
      </c>
      <c r="D730">
        <v>81.53</v>
      </c>
      <c r="F730">
        <v>912.79</v>
      </c>
      <c r="G730" t="s">
        <v>48</v>
      </c>
    </row>
    <row r="731" spans="1:7" hidden="1" x14ac:dyDescent="0.2">
      <c r="A731">
        <v>732109599583</v>
      </c>
      <c r="B731" s="18">
        <v>44270</v>
      </c>
      <c r="C731" t="s">
        <v>217</v>
      </c>
      <c r="D731">
        <v>29.1</v>
      </c>
      <c r="F731">
        <v>994.32</v>
      </c>
      <c r="G731" t="s">
        <v>48</v>
      </c>
    </row>
    <row r="732" spans="1:7" hidden="1" x14ac:dyDescent="0.2">
      <c r="A732">
        <v>732109599583</v>
      </c>
      <c r="B732" s="18">
        <v>44270</v>
      </c>
      <c r="C732" t="s">
        <v>216</v>
      </c>
      <c r="D732">
        <v>27.4</v>
      </c>
      <c r="F732">
        <v>1023.42</v>
      </c>
      <c r="G732" t="s">
        <v>48</v>
      </c>
    </row>
    <row r="733" spans="1:7" hidden="1" x14ac:dyDescent="0.2">
      <c r="A733">
        <v>732109599583</v>
      </c>
      <c r="B733" s="18">
        <v>44270</v>
      </c>
      <c r="C733" t="s">
        <v>215</v>
      </c>
      <c r="D733">
        <v>16.989999999999998</v>
      </c>
      <c r="F733">
        <v>1050.82</v>
      </c>
      <c r="G733" t="s">
        <v>48</v>
      </c>
    </row>
    <row r="734" spans="1:7" hidden="1" x14ac:dyDescent="0.2">
      <c r="A734">
        <v>732109599583</v>
      </c>
      <c r="B734" s="18">
        <v>44270</v>
      </c>
      <c r="C734" t="s">
        <v>214</v>
      </c>
      <c r="D734">
        <v>16</v>
      </c>
      <c r="F734">
        <v>1067.81</v>
      </c>
      <c r="G734" t="s">
        <v>48</v>
      </c>
    </row>
    <row r="735" spans="1:7" hidden="1" x14ac:dyDescent="0.2">
      <c r="A735">
        <v>732109599583</v>
      </c>
      <c r="B735" s="18">
        <v>44270</v>
      </c>
      <c r="C735" t="s">
        <v>213</v>
      </c>
      <c r="D735">
        <v>7.99</v>
      </c>
      <c r="F735">
        <v>1083.81</v>
      </c>
      <c r="G735" t="s">
        <v>48</v>
      </c>
    </row>
    <row r="736" spans="1:7" hidden="1" x14ac:dyDescent="0.2">
      <c r="A736">
        <v>732109599583</v>
      </c>
      <c r="B736" s="18">
        <v>44270</v>
      </c>
      <c r="C736" t="s">
        <v>212</v>
      </c>
      <c r="D736">
        <v>2.5</v>
      </c>
      <c r="F736">
        <v>1091.8</v>
      </c>
      <c r="G736" t="s">
        <v>48</v>
      </c>
    </row>
    <row r="737" spans="1:7" hidden="1" x14ac:dyDescent="0.2">
      <c r="A737">
        <v>732109599583</v>
      </c>
      <c r="B737" s="18">
        <v>44270</v>
      </c>
      <c r="C737" t="s">
        <v>211</v>
      </c>
      <c r="E737">
        <v>500</v>
      </c>
      <c r="F737">
        <v>1094.3</v>
      </c>
      <c r="G737" t="s">
        <v>44</v>
      </c>
    </row>
    <row r="738" spans="1:7" hidden="1" x14ac:dyDescent="0.2">
      <c r="A738">
        <v>732109599583</v>
      </c>
      <c r="B738" s="18">
        <v>44270</v>
      </c>
      <c r="C738" t="s">
        <v>210</v>
      </c>
      <c r="E738">
        <v>300</v>
      </c>
      <c r="F738">
        <v>594.29999999999995</v>
      </c>
      <c r="G738" t="s">
        <v>44</v>
      </c>
    </row>
    <row r="739" spans="1:7" hidden="1" x14ac:dyDescent="0.2">
      <c r="A739">
        <v>732109599583</v>
      </c>
      <c r="B739" s="18">
        <v>44267</v>
      </c>
      <c r="C739" t="s">
        <v>209</v>
      </c>
      <c r="D739">
        <v>48.51</v>
      </c>
      <c r="F739">
        <v>294.3</v>
      </c>
      <c r="G739" t="s">
        <v>48</v>
      </c>
    </row>
    <row r="740" spans="1:7" hidden="1" x14ac:dyDescent="0.2">
      <c r="A740">
        <v>732109599583</v>
      </c>
      <c r="B740" s="18">
        <v>44267</v>
      </c>
      <c r="C740" t="s">
        <v>208</v>
      </c>
      <c r="E740">
        <v>300</v>
      </c>
      <c r="F740">
        <v>342.81</v>
      </c>
      <c r="G740" t="s">
        <v>58</v>
      </c>
    </row>
    <row r="741" spans="1:7" hidden="1" x14ac:dyDescent="0.2">
      <c r="A741">
        <v>732109599583</v>
      </c>
      <c r="B741" s="18">
        <v>44266</v>
      </c>
      <c r="C741" t="s">
        <v>207</v>
      </c>
      <c r="D741">
        <v>395.55</v>
      </c>
      <c r="F741">
        <v>42.81</v>
      </c>
      <c r="G741" t="s">
        <v>48</v>
      </c>
    </row>
    <row r="742" spans="1:7" hidden="1" x14ac:dyDescent="0.2">
      <c r="A742">
        <v>732109599583</v>
      </c>
      <c r="B742" s="18">
        <v>44266</v>
      </c>
      <c r="C742" t="s">
        <v>206</v>
      </c>
      <c r="D742">
        <v>180.8</v>
      </c>
      <c r="F742">
        <v>438.36</v>
      </c>
      <c r="G742" t="s">
        <v>48</v>
      </c>
    </row>
    <row r="743" spans="1:7" hidden="1" x14ac:dyDescent="0.2">
      <c r="A743">
        <v>732109599583</v>
      </c>
      <c r="B743" s="18">
        <v>44266</v>
      </c>
      <c r="C743" t="s">
        <v>60</v>
      </c>
      <c r="D743">
        <v>16.2</v>
      </c>
      <c r="F743">
        <v>619.16</v>
      </c>
      <c r="G743" t="s">
        <v>48</v>
      </c>
    </row>
    <row r="744" spans="1:7" hidden="1" x14ac:dyDescent="0.2">
      <c r="A744">
        <v>732109599583</v>
      </c>
      <c r="B744" s="18">
        <v>44266</v>
      </c>
      <c r="C744" t="s">
        <v>112</v>
      </c>
      <c r="D744">
        <v>12.99</v>
      </c>
      <c r="F744">
        <v>635.36</v>
      </c>
      <c r="G744" t="s">
        <v>48</v>
      </c>
    </row>
    <row r="745" spans="1:7" hidden="1" x14ac:dyDescent="0.2">
      <c r="A745">
        <v>732109599583</v>
      </c>
      <c r="B745" s="18">
        <v>44266</v>
      </c>
      <c r="C745" t="s">
        <v>205</v>
      </c>
      <c r="E745">
        <v>150</v>
      </c>
      <c r="F745">
        <v>648.35</v>
      </c>
      <c r="G745" t="s">
        <v>44</v>
      </c>
    </row>
    <row r="746" spans="1:7" hidden="1" x14ac:dyDescent="0.2">
      <c r="A746">
        <v>732109599583</v>
      </c>
      <c r="B746" s="18">
        <v>44265</v>
      </c>
      <c r="C746" t="s">
        <v>204</v>
      </c>
      <c r="D746">
        <v>41.1</v>
      </c>
      <c r="F746">
        <v>498.35</v>
      </c>
      <c r="G746" t="s">
        <v>48</v>
      </c>
    </row>
    <row r="747" spans="1:7" hidden="1" x14ac:dyDescent="0.2">
      <c r="A747">
        <v>732109599583</v>
      </c>
      <c r="B747" s="18">
        <v>44265</v>
      </c>
      <c r="C747" t="s">
        <v>67</v>
      </c>
      <c r="D747">
        <v>2.2000000000000002</v>
      </c>
      <c r="F747">
        <v>539.45000000000005</v>
      </c>
      <c r="G747" t="s">
        <v>48</v>
      </c>
    </row>
    <row r="748" spans="1:7" hidden="1" x14ac:dyDescent="0.2">
      <c r="A748">
        <v>732109599583</v>
      </c>
      <c r="B748" s="18">
        <v>44264</v>
      </c>
      <c r="C748" t="s">
        <v>101</v>
      </c>
      <c r="D748">
        <v>15</v>
      </c>
      <c r="F748">
        <v>541.65</v>
      </c>
      <c r="G748" t="s">
        <v>48</v>
      </c>
    </row>
    <row r="749" spans="1:7" hidden="1" x14ac:dyDescent="0.2">
      <c r="A749">
        <v>732109599583</v>
      </c>
      <c r="B749" s="18">
        <v>44263</v>
      </c>
      <c r="C749" t="s">
        <v>203</v>
      </c>
      <c r="D749">
        <v>269.14</v>
      </c>
      <c r="F749">
        <v>556.65</v>
      </c>
      <c r="G749" t="s">
        <v>48</v>
      </c>
    </row>
    <row r="750" spans="1:7" hidden="1" x14ac:dyDescent="0.2">
      <c r="A750">
        <v>732109599583</v>
      </c>
      <c r="B750" s="18">
        <v>44263</v>
      </c>
      <c r="C750" t="s">
        <v>202</v>
      </c>
      <c r="D750">
        <v>93.97</v>
      </c>
      <c r="F750">
        <v>825.79</v>
      </c>
      <c r="G750" t="s">
        <v>48</v>
      </c>
    </row>
    <row r="751" spans="1:7" hidden="1" x14ac:dyDescent="0.2">
      <c r="A751">
        <v>732109599583</v>
      </c>
      <c r="B751" s="18">
        <v>44263</v>
      </c>
      <c r="C751" t="s">
        <v>72</v>
      </c>
      <c r="D751">
        <v>90.96</v>
      </c>
      <c r="F751">
        <v>919.76</v>
      </c>
      <c r="G751" t="s">
        <v>48</v>
      </c>
    </row>
    <row r="752" spans="1:7" hidden="1" x14ac:dyDescent="0.2">
      <c r="A752">
        <v>732109599583</v>
      </c>
      <c r="B752" s="18">
        <v>44263</v>
      </c>
      <c r="C752" t="s">
        <v>79</v>
      </c>
      <c r="D752">
        <v>11</v>
      </c>
      <c r="F752">
        <v>1010.72</v>
      </c>
      <c r="G752" t="s">
        <v>48</v>
      </c>
    </row>
    <row r="753" spans="1:7" hidden="1" x14ac:dyDescent="0.2">
      <c r="A753">
        <v>732109599583</v>
      </c>
      <c r="B753" s="18">
        <v>44263</v>
      </c>
      <c r="C753" t="s">
        <v>61</v>
      </c>
      <c r="D753">
        <v>4</v>
      </c>
      <c r="F753">
        <v>1021.72</v>
      </c>
      <c r="G753" t="s">
        <v>48</v>
      </c>
    </row>
    <row r="754" spans="1:7" hidden="1" x14ac:dyDescent="0.2">
      <c r="A754">
        <v>732109599583</v>
      </c>
      <c r="B754" s="18">
        <v>44263</v>
      </c>
      <c r="C754" t="s">
        <v>201</v>
      </c>
      <c r="D754">
        <v>3.5</v>
      </c>
      <c r="F754">
        <v>1025.72</v>
      </c>
      <c r="G754" t="s">
        <v>48</v>
      </c>
    </row>
    <row r="755" spans="1:7" hidden="1" x14ac:dyDescent="0.2">
      <c r="A755">
        <v>732109599583</v>
      </c>
      <c r="B755" s="18">
        <v>44263</v>
      </c>
      <c r="C755" t="s">
        <v>63</v>
      </c>
      <c r="D755">
        <v>3.25</v>
      </c>
      <c r="F755">
        <v>1029.22</v>
      </c>
      <c r="G755" t="s">
        <v>48</v>
      </c>
    </row>
    <row r="756" spans="1:7" hidden="1" x14ac:dyDescent="0.2">
      <c r="A756">
        <v>732109599583</v>
      </c>
      <c r="B756" s="18">
        <v>44263</v>
      </c>
      <c r="C756" t="s">
        <v>67</v>
      </c>
      <c r="D756">
        <v>2.2000000000000002</v>
      </c>
      <c r="F756">
        <v>1032.47</v>
      </c>
      <c r="G756" t="s">
        <v>48</v>
      </c>
    </row>
    <row r="757" spans="1:7" hidden="1" x14ac:dyDescent="0.2">
      <c r="A757">
        <v>732109599583</v>
      </c>
      <c r="B757" s="18">
        <v>44263</v>
      </c>
      <c r="C757" t="s">
        <v>200</v>
      </c>
      <c r="E757">
        <v>100</v>
      </c>
      <c r="F757">
        <v>1034.67</v>
      </c>
      <c r="G757" t="s">
        <v>44</v>
      </c>
    </row>
    <row r="758" spans="1:7" hidden="1" x14ac:dyDescent="0.2">
      <c r="A758">
        <v>732109599583</v>
      </c>
      <c r="B758" s="18">
        <v>44263</v>
      </c>
      <c r="C758" t="s">
        <v>199</v>
      </c>
      <c r="E758">
        <v>460</v>
      </c>
      <c r="F758">
        <v>934.67</v>
      </c>
      <c r="G758" t="s">
        <v>44</v>
      </c>
    </row>
    <row r="759" spans="1:7" hidden="1" x14ac:dyDescent="0.2">
      <c r="A759">
        <v>732109599583</v>
      </c>
      <c r="B759" s="18">
        <v>44260</v>
      </c>
      <c r="C759" t="s">
        <v>190</v>
      </c>
      <c r="D759">
        <v>71.38</v>
      </c>
      <c r="F759">
        <v>474.67</v>
      </c>
      <c r="G759" t="s">
        <v>48</v>
      </c>
    </row>
    <row r="760" spans="1:7" hidden="1" x14ac:dyDescent="0.2">
      <c r="A760">
        <v>732109599583</v>
      </c>
      <c r="B760" s="18">
        <v>44260</v>
      </c>
      <c r="C760" t="s">
        <v>65</v>
      </c>
      <c r="D760">
        <v>18.64</v>
      </c>
      <c r="F760">
        <v>546.04999999999995</v>
      </c>
      <c r="G760" t="s">
        <v>48</v>
      </c>
    </row>
    <row r="761" spans="1:7" hidden="1" x14ac:dyDescent="0.2">
      <c r="A761">
        <v>732109599583</v>
      </c>
      <c r="B761" s="18">
        <v>44260</v>
      </c>
      <c r="C761" t="s">
        <v>63</v>
      </c>
      <c r="D761">
        <v>8.75</v>
      </c>
      <c r="F761">
        <v>564.69000000000005</v>
      </c>
      <c r="G761" t="s">
        <v>48</v>
      </c>
    </row>
    <row r="762" spans="1:7" hidden="1" x14ac:dyDescent="0.2">
      <c r="A762">
        <v>732109599583</v>
      </c>
      <c r="B762" s="18">
        <v>44260</v>
      </c>
      <c r="C762" t="s">
        <v>60</v>
      </c>
      <c r="D762">
        <v>2.5499999999999998</v>
      </c>
      <c r="F762">
        <v>573.44000000000005</v>
      </c>
      <c r="G762" t="s">
        <v>48</v>
      </c>
    </row>
    <row r="763" spans="1:7" hidden="1" x14ac:dyDescent="0.2">
      <c r="A763">
        <v>732109599583</v>
      </c>
      <c r="B763" s="18">
        <v>44259</v>
      </c>
      <c r="C763" t="s">
        <v>72</v>
      </c>
      <c r="D763">
        <v>30.01</v>
      </c>
      <c r="F763">
        <v>575.99</v>
      </c>
      <c r="G763" t="s">
        <v>48</v>
      </c>
    </row>
    <row r="764" spans="1:7" hidden="1" x14ac:dyDescent="0.2">
      <c r="A764">
        <v>732109599583</v>
      </c>
      <c r="B764" s="18">
        <v>44259</v>
      </c>
      <c r="C764" t="s">
        <v>132</v>
      </c>
      <c r="D764">
        <v>10.5</v>
      </c>
      <c r="F764">
        <v>606</v>
      </c>
      <c r="G764" t="s">
        <v>48</v>
      </c>
    </row>
    <row r="765" spans="1:7" hidden="1" x14ac:dyDescent="0.2">
      <c r="A765">
        <v>732109599583</v>
      </c>
      <c r="B765" s="18">
        <v>44257</v>
      </c>
      <c r="C765" t="s">
        <v>198</v>
      </c>
      <c r="D765">
        <v>180.8</v>
      </c>
      <c r="F765">
        <v>616.5</v>
      </c>
      <c r="G765" t="s">
        <v>48</v>
      </c>
    </row>
    <row r="766" spans="1:7" hidden="1" x14ac:dyDescent="0.2">
      <c r="A766">
        <v>732109599583</v>
      </c>
      <c r="B766" s="18">
        <v>44257</v>
      </c>
      <c r="C766" t="s">
        <v>197</v>
      </c>
      <c r="D766">
        <v>23.38</v>
      </c>
      <c r="F766">
        <v>797.3</v>
      </c>
      <c r="G766" t="s">
        <v>48</v>
      </c>
    </row>
    <row r="767" spans="1:7" hidden="1" x14ac:dyDescent="0.2">
      <c r="A767">
        <v>732109599583</v>
      </c>
      <c r="B767" s="18">
        <v>44257</v>
      </c>
      <c r="C767" t="s">
        <v>196</v>
      </c>
      <c r="D767">
        <v>19</v>
      </c>
      <c r="F767">
        <v>820.68</v>
      </c>
      <c r="G767" t="s">
        <v>48</v>
      </c>
    </row>
    <row r="768" spans="1:7" hidden="1" x14ac:dyDescent="0.2">
      <c r="A768">
        <v>732109599583</v>
      </c>
      <c r="B768" s="18">
        <v>44257</v>
      </c>
      <c r="C768" t="s">
        <v>195</v>
      </c>
      <c r="E768">
        <v>300</v>
      </c>
      <c r="F768">
        <v>839.68</v>
      </c>
      <c r="G768" t="s">
        <v>44</v>
      </c>
    </row>
    <row r="769" spans="1:7" hidden="1" x14ac:dyDescent="0.2">
      <c r="A769">
        <v>732109599583</v>
      </c>
      <c r="B769" s="18">
        <v>44257</v>
      </c>
      <c r="C769" t="s">
        <v>194</v>
      </c>
      <c r="E769">
        <v>300</v>
      </c>
      <c r="F769">
        <v>539.67999999999995</v>
      </c>
      <c r="G769" t="s">
        <v>44</v>
      </c>
    </row>
    <row r="770" spans="1:7" hidden="1" x14ac:dyDescent="0.2">
      <c r="A770">
        <v>732109599583</v>
      </c>
      <c r="B770" s="18">
        <v>44257</v>
      </c>
      <c r="C770" t="s">
        <v>193</v>
      </c>
      <c r="E770">
        <v>41</v>
      </c>
      <c r="F770">
        <v>239.68</v>
      </c>
      <c r="G770" t="s">
        <v>44</v>
      </c>
    </row>
    <row r="771" spans="1:7" hidden="1" x14ac:dyDescent="0.2">
      <c r="A771">
        <v>732109599583</v>
      </c>
      <c r="B771" s="18">
        <v>44256</v>
      </c>
      <c r="C771" t="s">
        <v>192</v>
      </c>
      <c r="D771">
        <v>16</v>
      </c>
      <c r="F771">
        <v>198.68</v>
      </c>
      <c r="G771" t="s">
        <v>87</v>
      </c>
    </row>
    <row r="772" spans="1:7" hidden="1" x14ac:dyDescent="0.2">
      <c r="A772">
        <v>732109599583</v>
      </c>
      <c r="B772" s="18">
        <v>44256</v>
      </c>
      <c r="C772" t="s">
        <v>191</v>
      </c>
      <c r="D772">
        <v>50</v>
      </c>
      <c r="F772">
        <v>214.68</v>
      </c>
      <c r="G772" t="s">
        <v>87</v>
      </c>
    </row>
    <row r="773" spans="1:7" hidden="1" x14ac:dyDescent="0.2">
      <c r="A773">
        <v>732109599583</v>
      </c>
      <c r="B773" s="18">
        <v>44256</v>
      </c>
      <c r="C773" t="s">
        <v>65</v>
      </c>
      <c r="D773">
        <v>178.36</v>
      </c>
      <c r="F773">
        <v>264.68</v>
      </c>
      <c r="G773" t="s">
        <v>48</v>
      </c>
    </row>
    <row r="774" spans="1:7" hidden="1" x14ac:dyDescent="0.2">
      <c r="A774">
        <v>732109599583</v>
      </c>
      <c r="B774" s="18">
        <v>44256</v>
      </c>
      <c r="C774" t="s">
        <v>190</v>
      </c>
      <c r="D774">
        <v>119.38</v>
      </c>
      <c r="F774">
        <v>443.04</v>
      </c>
      <c r="G774" t="s">
        <v>48</v>
      </c>
    </row>
    <row r="775" spans="1:7" hidden="1" x14ac:dyDescent="0.2">
      <c r="A775">
        <v>732109599583</v>
      </c>
      <c r="B775" s="18">
        <v>44256</v>
      </c>
      <c r="C775" t="s">
        <v>189</v>
      </c>
      <c r="D775">
        <v>42.54</v>
      </c>
      <c r="F775">
        <v>562.41999999999996</v>
      </c>
      <c r="G775" t="s">
        <v>48</v>
      </c>
    </row>
    <row r="776" spans="1:7" hidden="1" x14ac:dyDescent="0.2">
      <c r="A776">
        <v>732109599583</v>
      </c>
      <c r="B776" s="18">
        <v>44256</v>
      </c>
      <c r="C776" t="s">
        <v>188</v>
      </c>
      <c r="D776">
        <v>25.9</v>
      </c>
      <c r="F776">
        <v>604.96</v>
      </c>
      <c r="G776" t="s">
        <v>48</v>
      </c>
    </row>
    <row r="777" spans="1:7" hidden="1" x14ac:dyDescent="0.2">
      <c r="A777">
        <v>732109599583</v>
      </c>
      <c r="B777" s="18">
        <v>44256</v>
      </c>
      <c r="C777" t="s">
        <v>161</v>
      </c>
      <c r="D777">
        <v>25</v>
      </c>
      <c r="F777">
        <v>630.86</v>
      </c>
      <c r="G777" t="s">
        <v>48</v>
      </c>
    </row>
    <row r="778" spans="1:7" hidden="1" x14ac:dyDescent="0.2">
      <c r="A778">
        <v>732109599583</v>
      </c>
      <c r="B778" s="18">
        <v>44256</v>
      </c>
      <c r="C778" t="s">
        <v>63</v>
      </c>
      <c r="D778">
        <v>22.6</v>
      </c>
      <c r="F778">
        <v>655.86</v>
      </c>
      <c r="G778" t="s">
        <v>48</v>
      </c>
    </row>
    <row r="779" spans="1:7" hidden="1" x14ac:dyDescent="0.2">
      <c r="A779">
        <v>732109599583</v>
      </c>
      <c r="B779" s="18">
        <v>44256</v>
      </c>
      <c r="C779" t="s">
        <v>188</v>
      </c>
      <c r="D779">
        <v>8.9</v>
      </c>
      <c r="F779">
        <v>678.46</v>
      </c>
      <c r="G779" t="s">
        <v>48</v>
      </c>
    </row>
    <row r="780" spans="1:7" hidden="1" x14ac:dyDescent="0.2">
      <c r="A780">
        <v>732109599583</v>
      </c>
      <c r="B780" s="18">
        <v>44256</v>
      </c>
      <c r="C780" t="s">
        <v>187</v>
      </c>
      <c r="D780">
        <v>5</v>
      </c>
      <c r="F780">
        <v>687.36</v>
      </c>
      <c r="G780" t="s">
        <v>48</v>
      </c>
    </row>
    <row r="781" spans="1:7" hidden="1" x14ac:dyDescent="0.2">
      <c r="A781">
        <v>732109599583</v>
      </c>
      <c r="B781" s="18">
        <v>44256</v>
      </c>
      <c r="C781" t="s">
        <v>164</v>
      </c>
      <c r="D781">
        <v>3</v>
      </c>
      <c r="F781">
        <v>692.36</v>
      </c>
      <c r="G781" t="s">
        <v>48</v>
      </c>
    </row>
    <row r="782" spans="1:7" hidden="1" x14ac:dyDescent="0.2">
      <c r="A782">
        <v>732109599583</v>
      </c>
      <c r="B782" s="18">
        <v>44256</v>
      </c>
      <c r="C782" t="s">
        <v>186</v>
      </c>
      <c r="E782">
        <v>200</v>
      </c>
      <c r="F782">
        <v>695.36</v>
      </c>
      <c r="G782" t="s">
        <v>44</v>
      </c>
    </row>
    <row r="783" spans="1:7" hidden="1" x14ac:dyDescent="0.2">
      <c r="A783">
        <v>732109599583</v>
      </c>
      <c r="B783" s="18">
        <v>44253</v>
      </c>
      <c r="C783" t="s">
        <v>61</v>
      </c>
      <c r="D783">
        <v>4</v>
      </c>
      <c r="F783">
        <v>495.36</v>
      </c>
      <c r="G783" t="s">
        <v>48</v>
      </c>
    </row>
    <row r="784" spans="1:7" hidden="1" x14ac:dyDescent="0.2">
      <c r="A784">
        <v>732109599583</v>
      </c>
      <c r="B784" s="18">
        <v>44253</v>
      </c>
      <c r="C784" t="s">
        <v>67</v>
      </c>
      <c r="D784">
        <v>2.2000000000000002</v>
      </c>
      <c r="F784">
        <v>499.36</v>
      </c>
      <c r="G784" t="s">
        <v>48</v>
      </c>
    </row>
    <row r="785" spans="1:7" hidden="1" x14ac:dyDescent="0.2">
      <c r="A785">
        <v>732109599583</v>
      </c>
      <c r="B785" s="18">
        <v>44253</v>
      </c>
      <c r="C785" t="s">
        <v>185</v>
      </c>
      <c r="E785">
        <v>300</v>
      </c>
      <c r="F785">
        <v>501.56</v>
      </c>
      <c r="G785" t="s">
        <v>44</v>
      </c>
    </row>
    <row r="786" spans="1:7" hidden="1" x14ac:dyDescent="0.2">
      <c r="A786">
        <v>732109599583</v>
      </c>
      <c r="B786" s="18">
        <v>44252</v>
      </c>
      <c r="C786" t="s">
        <v>64</v>
      </c>
      <c r="D786">
        <v>10.5</v>
      </c>
      <c r="F786">
        <v>201.56</v>
      </c>
      <c r="G786" t="s">
        <v>48</v>
      </c>
    </row>
    <row r="787" spans="1:7" hidden="1" x14ac:dyDescent="0.2">
      <c r="A787">
        <v>732109599583</v>
      </c>
      <c r="B787" s="18">
        <v>44252</v>
      </c>
      <c r="C787" t="s">
        <v>184</v>
      </c>
      <c r="E787">
        <v>100</v>
      </c>
      <c r="F787">
        <v>212.06</v>
      </c>
      <c r="G787" t="s">
        <v>44</v>
      </c>
    </row>
    <row r="788" spans="1:7" hidden="1" x14ac:dyDescent="0.2">
      <c r="A788">
        <v>732109599583</v>
      </c>
      <c r="B788" s="18">
        <v>44251</v>
      </c>
      <c r="C788" t="s">
        <v>183</v>
      </c>
      <c r="D788">
        <v>46.6</v>
      </c>
      <c r="F788">
        <v>112.06</v>
      </c>
      <c r="G788" t="s">
        <v>48</v>
      </c>
    </row>
    <row r="789" spans="1:7" hidden="1" x14ac:dyDescent="0.2">
      <c r="A789">
        <v>732109599583</v>
      </c>
      <c r="B789" s="18">
        <v>44251</v>
      </c>
      <c r="C789" t="s">
        <v>182</v>
      </c>
      <c r="D789">
        <v>26.21</v>
      </c>
      <c r="F789">
        <v>158.66</v>
      </c>
      <c r="G789" t="s">
        <v>48</v>
      </c>
    </row>
    <row r="790" spans="1:7" hidden="1" x14ac:dyDescent="0.2">
      <c r="A790">
        <v>732109599583</v>
      </c>
      <c r="B790" s="18">
        <v>44250</v>
      </c>
      <c r="C790" t="s">
        <v>181</v>
      </c>
      <c r="D790">
        <v>189.3</v>
      </c>
      <c r="F790">
        <v>184.87</v>
      </c>
      <c r="G790" t="s">
        <v>48</v>
      </c>
    </row>
    <row r="791" spans="1:7" hidden="1" x14ac:dyDescent="0.2">
      <c r="A791">
        <v>732109599583</v>
      </c>
      <c r="B791" s="18">
        <v>44250</v>
      </c>
      <c r="C791" t="s">
        <v>180</v>
      </c>
      <c r="D791">
        <v>126.34</v>
      </c>
      <c r="F791">
        <v>374.17</v>
      </c>
      <c r="G791" t="s">
        <v>48</v>
      </c>
    </row>
    <row r="792" spans="1:7" hidden="1" x14ac:dyDescent="0.2">
      <c r="A792">
        <v>732109599583</v>
      </c>
      <c r="B792" s="18">
        <v>44250</v>
      </c>
      <c r="C792" t="s">
        <v>179</v>
      </c>
      <c r="D792">
        <v>25.9</v>
      </c>
      <c r="F792">
        <v>500.51</v>
      </c>
      <c r="G792" t="s">
        <v>48</v>
      </c>
    </row>
    <row r="793" spans="1:7" hidden="1" x14ac:dyDescent="0.2">
      <c r="A793">
        <v>732109599583</v>
      </c>
      <c r="B793" s="18">
        <v>44250</v>
      </c>
      <c r="C793" t="s">
        <v>178</v>
      </c>
      <c r="E793">
        <v>300</v>
      </c>
      <c r="F793">
        <v>526.41</v>
      </c>
      <c r="G793" t="s">
        <v>44</v>
      </c>
    </row>
    <row r="794" spans="1:7" hidden="1" x14ac:dyDescent="0.2">
      <c r="A794">
        <v>732109599583</v>
      </c>
      <c r="B794" s="18">
        <v>44249</v>
      </c>
      <c r="C794" t="s">
        <v>61</v>
      </c>
      <c r="D794">
        <v>93.55</v>
      </c>
      <c r="F794">
        <v>226.41</v>
      </c>
      <c r="G794" t="s">
        <v>48</v>
      </c>
    </row>
    <row r="795" spans="1:7" hidden="1" x14ac:dyDescent="0.2">
      <c r="A795">
        <v>732109599583</v>
      </c>
      <c r="B795" s="18">
        <v>44249</v>
      </c>
      <c r="C795" t="s">
        <v>177</v>
      </c>
      <c r="D795">
        <v>38</v>
      </c>
      <c r="F795">
        <v>319.95999999999998</v>
      </c>
      <c r="G795" t="s">
        <v>48</v>
      </c>
    </row>
    <row r="796" spans="1:7" hidden="1" x14ac:dyDescent="0.2">
      <c r="A796">
        <v>732109599583</v>
      </c>
      <c r="B796" s="18">
        <v>44249</v>
      </c>
      <c r="C796" t="s">
        <v>176</v>
      </c>
      <c r="D796">
        <v>24.3</v>
      </c>
      <c r="F796">
        <v>357.96</v>
      </c>
      <c r="G796" t="s">
        <v>48</v>
      </c>
    </row>
    <row r="797" spans="1:7" hidden="1" x14ac:dyDescent="0.2">
      <c r="A797">
        <v>732109599583</v>
      </c>
      <c r="B797" s="18">
        <v>44249</v>
      </c>
      <c r="C797" t="s">
        <v>60</v>
      </c>
      <c r="D797">
        <v>13.17</v>
      </c>
      <c r="F797">
        <v>382.26</v>
      </c>
      <c r="G797" t="s">
        <v>48</v>
      </c>
    </row>
    <row r="798" spans="1:7" hidden="1" x14ac:dyDescent="0.2">
      <c r="A798">
        <v>732109599583</v>
      </c>
      <c r="B798" s="18">
        <v>44249</v>
      </c>
      <c r="C798" t="s">
        <v>63</v>
      </c>
      <c r="D798">
        <v>12.9</v>
      </c>
      <c r="F798">
        <v>395.43</v>
      </c>
      <c r="G798" t="s">
        <v>48</v>
      </c>
    </row>
    <row r="799" spans="1:7" hidden="1" x14ac:dyDescent="0.2">
      <c r="A799">
        <v>732109599583</v>
      </c>
      <c r="B799" s="18">
        <v>44249</v>
      </c>
      <c r="C799" t="s">
        <v>63</v>
      </c>
      <c r="D799">
        <v>9.25</v>
      </c>
      <c r="F799">
        <v>408.33</v>
      </c>
      <c r="G799" t="s">
        <v>48</v>
      </c>
    </row>
    <row r="800" spans="1:7" hidden="1" x14ac:dyDescent="0.2">
      <c r="A800">
        <v>732109599583</v>
      </c>
      <c r="B800" s="18">
        <v>44249</v>
      </c>
      <c r="C800" t="s">
        <v>61</v>
      </c>
      <c r="D800">
        <v>6</v>
      </c>
      <c r="F800">
        <v>417.58</v>
      </c>
      <c r="G800" t="s">
        <v>48</v>
      </c>
    </row>
    <row r="801" spans="1:7" hidden="1" x14ac:dyDescent="0.2">
      <c r="A801">
        <v>732109599583</v>
      </c>
      <c r="B801" s="18">
        <v>44249</v>
      </c>
      <c r="C801" t="s">
        <v>175</v>
      </c>
      <c r="D801">
        <v>4.4000000000000004</v>
      </c>
      <c r="F801">
        <v>423.58</v>
      </c>
      <c r="G801" t="s">
        <v>48</v>
      </c>
    </row>
    <row r="802" spans="1:7" hidden="1" x14ac:dyDescent="0.2">
      <c r="A802">
        <v>732109599583</v>
      </c>
      <c r="B802" s="18">
        <v>44249</v>
      </c>
      <c r="C802" t="s">
        <v>174</v>
      </c>
      <c r="D802">
        <v>0.8</v>
      </c>
      <c r="F802">
        <v>427.98</v>
      </c>
      <c r="G802" t="s">
        <v>48</v>
      </c>
    </row>
    <row r="803" spans="1:7" hidden="1" x14ac:dyDescent="0.2">
      <c r="A803">
        <v>732109599583</v>
      </c>
      <c r="B803" s="18">
        <v>44249</v>
      </c>
      <c r="C803" t="s">
        <v>173</v>
      </c>
      <c r="E803">
        <v>8.4</v>
      </c>
      <c r="F803">
        <v>428.78</v>
      </c>
      <c r="G803" t="s">
        <v>106</v>
      </c>
    </row>
    <row r="804" spans="1:7" hidden="1" x14ac:dyDescent="0.2">
      <c r="A804">
        <v>732109599583</v>
      </c>
      <c r="B804" s="18">
        <v>44249</v>
      </c>
      <c r="C804" t="s">
        <v>172</v>
      </c>
      <c r="E804">
        <v>300</v>
      </c>
      <c r="F804">
        <v>420.38</v>
      </c>
      <c r="G804" t="s">
        <v>44</v>
      </c>
    </row>
    <row r="805" spans="1:7" hidden="1" x14ac:dyDescent="0.2">
      <c r="A805">
        <v>732109599583</v>
      </c>
      <c r="B805" s="18">
        <v>44246</v>
      </c>
      <c r="C805" t="s">
        <v>136</v>
      </c>
      <c r="D805">
        <v>77.78</v>
      </c>
      <c r="F805">
        <v>120.38</v>
      </c>
      <c r="G805" t="s">
        <v>48</v>
      </c>
    </row>
    <row r="806" spans="1:7" hidden="1" x14ac:dyDescent="0.2">
      <c r="A806">
        <v>732109599583</v>
      </c>
      <c r="B806" s="18">
        <v>44246</v>
      </c>
      <c r="C806" t="s">
        <v>171</v>
      </c>
      <c r="D806">
        <v>50.83</v>
      </c>
      <c r="F806">
        <v>198.16</v>
      </c>
      <c r="G806" t="s">
        <v>48</v>
      </c>
    </row>
    <row r="807" spans="1:7" hidden="1" x14ac:dyDescent="0.2">
      <c r="A807">
        <v>732109599583</v>
      </c>
      <c r="B807" s="18">
        <v>44246</v>
      </c>
      <c r="C807" t="s">
        <v>170</v>
      </c>
      <c r="D807">
        <v>50</v>
      </c>
      <c r="F807">
        <v>248.99</v>
      </c>
      <c r="G807" t="s">
        <v>48</v>
      </c>
    </row>
    <row r="808" spans="1:7" hidden="1" x14ac:dyDescent="0.2">
      <c r="A808">
        <v>732109599583</v>
      </c>
      <c r="B808" s="18">
        <v>44246</v>
      </c>
      <c r="C808" t="s">
        <v>169</v>
      </c>
      <c r="D808">
        <v>24.8</v>
      </c>
      <c r="F808">
        <v>298.99</v>
      </c>
      <c r="G808" t="s">
        <v>48</v>
      </c>
    </row>
    <row r="809" spans="1:7" hidden="1" x14ac:dyDescent="0.2">
      <c r="A809">
        <v>732109599583</v>
      </c>
      <c r="B809" s="18">
        <v>44246</v>
      </c>
      <c r="C809" t="s">
        <v>168</v>
      </c>
      <c r="D809">
        <v>15</v>
      </c>
      <c r="F809">
        <v>323.79000000000002</v>
      </c>
      <c r="G809" t="s">
        <v>48</v>
      </c>
    </row>
    <row r="810" spans="1:7" hidden="1" x14ac:dyDescent="0.2">
      <c r="A810">
        <v>732109599583</v>
      </c>
      <c r="B810" s="18">
        <v>44245</v>
      </c>
      <c r="C810" t="s">
        <v>167</v>
      </c>
      <c r="D810">
        <v>13.55</v>
      </c>
      <c r="F810">
        <v>338.79</v>
      </c>
      <c r="G810" t="s">
        <v>48</v>
      </c>
    </row>
    <row r="811" spans="1:7" hidden="1" x14ac:dyDescent="0.2">
      <c r="A811">
        <v>732109599583</v>
      </c>
      <c r="B811" s="18">
        <v>44244</v>
      </c>
      <c r="C811" t="s">
        <v>166</v>
      </c>
      <c r="D811">
        <v>250.3</v>
      </c>
      <c r="F811">
        <v>352.34</v>
      </c>
      <c r="G811" t="s">
        <v>48</v>
      </c>
    </row>
    <row r="812" spans="1:7" hidden="1" x14ac:dyDescent="0.2">
      <c r="A812">
        <v>732109599583</v>
      </c>
      <c r="B812" s="18">
        <v>44244</v>
      </c>
      <c r="C812" t="s">
        <v>166</v>
      </c>
      <c r="D812">
        <v>21.92</v>
      </c>
      <c r="F812">
        <v>602.64</v>
      </c>
      <c r="G812" t="s">
        <v>48</v>
      </c>
    </row>
    <row r="813" spans="1:7" hidden="1" x14ac:dyDescent="0.2">
      <c r="A813">
        <v>732109599583</v>
      </c>
      <c r="B813" s="18">
        <v>44244</v>
      </c>
      <c r="C813" t="s">
        <v>165</v>
      </c>
      <c r="D813">
        <v>16</v>
      </c>
      <c r="F813">
        <v>624.55999999999995</v>
      </c>
      <c r="G813" t="s">
        <v>48</v>
      </c>
    </row>
    <row r="814" spans="1:7" hidden="1" x14ac:dyDescent="0.2">
      <c r="A814">
        <v>732109599583</v>
      </c>
      <c r="B814" s="18">
        <v>44244</v>
      </c>
      <c r="C814" t="s">
        <v>52</v>
      </c>
      <c r="D814">
        <v>4.5</v>
      </c>
      <c r="F814">
        <v>640.55999999999995</v>
      </c>
      <c r="G814" t="s">
        <v>48</v>
      </c>
    </row>
    <row r="815" spans="1:7" hidden="1" x14ac:dyDescent="0.2">
      <c r="A815">
        <v>732109599583</v>
      </c>
      <c r="B815" s="18">
        <v>44244</v>
      </c>
      <c r="C815" t="s">
        <v>164</v>
      </c>
      <c r="D815">
        <v>3</v>
      </c>
      <c r="F815">
        <v>645.05999999999995</v>
      </c>
      <c r="G815" t="s">
        <v>48</v>
      </c>
    </row>
    <row r="816" spans="1:7" hidden="1" x14ac:dyDescent="0.2">
      <c r="A816">
        <v>732109599583</v>
      </c>
      <c r="B816" s="18">
        <v>44243</v>
      </c>
      <c r="C816" t="s">
        <v>163</v>
      </c>
      <c r="D816">
        <v>182.25</v>
      </c>
      <c r="F816">
        <v>648.05999999999995</v>
      </c>
      <c r="G816" t="s">
        <v>48</v>
      </c>
    </row>
    <row r="817" spans="1:7" hidden="1" x14ac:dyDescent="0.2">
      <c r="A817">
        <v>732109599583</v>
      </c>
      <c r="B817" s="18">
        <v>44243</v>
      </c>
      <c r="C817" t="s">
        <v>162</v>
      </c>
      <c r="D817">
        <v>58.36</v>
      </c>
      <c r="F817">
        <v>830.31</v>
      </c>
      <c r="G817" t="s">
        <v>48</v>
      </c>
    </row>
    <row r="818" spans="1:7" hidden="1" x14ac:dyDescent="0.2">
      <c r="A818">
        <v>732109599583</v>
      </c>
      <c r="B818" s="18">
        <v>44243</v>
      </c>
      <c r="C818" t="s">
        <v>161</v>
      </c>
      <c r="D818">
        <v>34.299999999999997</v>
      </c>
      <c r="F818">
        <v>888.67</v>
      </c>
      <c r="G818" t="s">
        <v>48</v>
      </c>
    </row>
    <row r="819" spans="1:7" hidden="1" x14ac:dyDescent="0.2">
      <c r="A819">
        <v>732109599583</v>
      </c>
      <c r="B819" s="18">
        <v>44243</v>
      </c>
      <c r="C819" t="s">
        <v>159</v>
      </c>
      <c r="D819">
        <v>33</v>
      </c>
      <c r="F819">
        <v>922.97</v>
      </c>
      <c r="G819" t="s">
        <v>48</v>
      </c>
    </row>
    <row r="820" spans="1:7" hidden="1" x14ac:dyDescent="0.2">
      <c r="A820">
        <v>732109599583</v>
      </c>
      <c r="B820" s="18">
        <v>44243</v>
      </c>
      <c r="C820" t="s">
        <v>160</v>
      </c>
      <c r="D820">
        <v>12.2</v>
      </c>
      <c r="F820">
        <v>955.97</v>
      </c>
      <c r="G820" t="s">
        <v>48</v>
      </c>
    </row>
    <row r="821" spans="1:7" hidden="1" x14ac:dyDescent="0.2">
      <c r="A821">
        <v>732109599583</v>
      </c>
      <c r="B821" s="18">
        <v>44243</v>
      </c>
      <c r="C821" t="s">
        <v>159</v>
      </c>
      <c r="D821">
        <v>5</v>
      </c>
      <c r="F821">
        <v>968.17</v>
      </c>
      <c r="G821" t="s">
        <v>48</v>
      </c>
    </row>
    <row r="822" spans="1:7" hidden="1" x14ac:dyDescent="0.2">
      <c r="A822">
        <v>732109599583</v>
      </c>
      <c r="B822" s="18">
        <v>44242</v>
      </c>
      <c r="C822" t="s">
        <v>158</v>
      </c>
      <c r="D822">
        <v>48.51</v>
      </c>
      <c r="F822">
        <v>973.17</v>
      </c>
      <c r="G822" t="s">
        <v>48</v>
      </c>
    </row>
    <row r="823" spans="1:7" hidden="1" x14ac:dyDescent="0.2">
      <c r="A823">
        <v>732109599583</v>
      </c>
      <c r="B823" s="18">
        <v>44242</v>
      </c>
      <c r="C823" t="s">
        <v>157</v>
      </c>
      <c r="D823">
        <v>17.600000000000001</v>
      </c>
      <c r="F823">
        <v>1021.68</v>
      </c>
      <c r="G823" t="s">
        <v>87</v>
      </c>
    </row>
    <row r="824" spans="1:7" hidden="1" x14ac:dyDescent="0.2">
      <c r="A824">
        <v>732109599583</v>
      </c>
      <c r="B824" s="18">
        <v>44242</v>
      </c>
      <c r="C824" t="s">
        <v>156</v>
      </c>
      <c r="D824">
        <v>6</v>
      </c>
      <c r="F824">
        <v>1039.28</v>
      </c>
      <c r="G824" t="s">
        <v>87</v>
      </c>
    </row>
    <row r="825" spans="1:7" hidden="1" x14ac:dyDescent="0.2">
      <c r="A825">
        <v>732109599583</v>
      </c>
      <c r="B825" s="18">
        <v>44242</v>
      </c>
      <c r="C825" t="s">
        <v>155</v>
      </c>
      <c r="D825">
        <v>69</v>
      </c>
      <c r="F825">
        <v>1045.28</v>
      </c>
      <c r="G825" t="s">
        <v>87</v>
      </c>
    </row>
    <row r="826" spans="1:7" hidden="1" x14ac:dyDescent="0.2">
      <c r="A826">
        <v>732109599583</v>
      </c>
      <c r="B826" s="18">
        <v>44242</v>
      </c>
      <c r="C826" t="s">
        <v>154</v>
      </c>
      <c r="D826">
        <v>1988.57</v>
      </c>
      <c r="F826">
        <v>1114.28</v>
      </c>
      <c r="G826" t="s">
        <v>48</v>
      </c>
    </row>
    <row r="827" spans="1:7" hidden="1" x14ac:dyDescent="0.2">
      <c r="A827">
        <v>732109599583</v>
      </c>
      <c r="B827" s="18">
        <v>44242</v>
      </c>
      <c r="C827" t="s">
        <v>153</v>
      </c>
      <c r="D827">
        <v>475</v>
      </c>
      <c r="F827">
        <v>3102.85</v>
      </c>
      <c r="G827" t="s">
        <v>48</v>
      </c>
    </row>
    <row r="828" spans="1:7" hidden="1" x14ac:dyDescent="0.2">
      <c r="A828">
        <v>732109599583</v>
      </c>
      <c r="B828" s="18">
        <v>44242</v>
      </c>
      <c r="C828" t="s">
        <v>152</v>
      </c>
      <c r="D828">
        <v>178</v>
      </c>
      <c r="F828">
        <v>3577.85</v>
      </c>
      <c r="G828" t="s">
        <v>48</v>
      </c>
    </row>
    <row r="829" spans="1:7" hidden="1" x14ac:dyDescent="0.2">
      <c r="A829">
        <v>732109599583</v>
      </c>
      <c r="B829" s="18">
        <v>44242</v>
      </c>
      <c r="C829" t="s">
        <v>61</v>
      </c>
      <c r="D829">
        <v>53.28</v>
      </c>
      <c r="F829">
        <v>3755.85</v>
      </c>
      <c r="G829" t="s">
        <v>48</v>
      </c>
    </row>
    <row r="830" spans="1:7" hidden="1" x14ac:dyDescent="0.2">
      <c r="A830">
        <v>732109599583</v>
      </c>
      <c r="B830" s="18">
        <v>44242</v>
      </c>
      <c r="C830" t="s">
        <v>72</v>
      </c>
      <c r="D830">
        <v>50.16</v>
      </c>
      <c r="F830">
        <v>3809.13</v>
      </c>
      <c r="G830" t="s">
        <v>48</v>
      </c>
    </row>
    <row r="831" spans="1:7" hidden="1" x14ac:dyDescent="0.2">
      <c r="A831">
        <v>732109599583</v>
      </c>
      <c r="B831" s="18">
        <v>44242</v>
      </c>
      <c r="C831" t="s">
        <v>151</v>
      </c>
      <c r="D831">
        <v>43.95</v>
      </c>
      <c r="F831">
        <v>3859.29</v>
      </c>
      <c r="G831" t="s">
        <v>48</v>
      </c>
    </row>
    <row r="832" spans="1:7" hidden="1" x14ac:dyDescent="0.2">
      <c r="A832">
        <v>732109599583</v>
      </c>
      <c r="B832" s="18">
        <v>44242</v>
      </c>
      <c r="C832" t="s">
        <v>65</v>
      </c>
      <c r="D832">
        <v>8.4</v>
      </c>
      <c r="F832">
        <v>3903.24</v>
      </c>
      <c r="G832" t="s">
        <v>48</v>
      </c>
    </row>
    <row r="833" spans="1:7" hidden="1" x14ac:dyDescent="0.2">
      <c r="A833">
        <v>732109599583</v>
      </c>
      <c r="B833" s="18">
        <v>44242</v>
      </c>
      <c r="C833" t="s">
        <v>77</v>
      </c>
      <c r="D833">
        <v>4</v>
      </c>
      <c r="F833">
        <v>3911.64</v>
      </c>
      <c r="G833" t="s">
        <v>48</v>
      </c>
    </row>
    <row r="834" spans="1:7" hidden="1" x14ac:dyDescent="0.2">
      <c r="A834">
        <v>732109599583</v>
      </c>
      <c r="B834" s="18">
        <v>44242</v>
      </c>
      <c r="C834" t="s">
        <v>150</v>
      </c>
      <c r="D834">
        <v>3.2</v>
      </c>
      <c r="F834">
        <v>3915.64</v>
      </c>
      <c r="G834" t="s">
        <v>48</v>
      </c>
    </row>
    <row r="835" spans="1:7" hidden="1" x14ac:dyDescent="0.2">
      <c r="A835">
        <v>732109599583</v>
      </c>
      <c r="B835" s="18">
        <v>44242</v>
      </c>
      <c r="C835" t="s">
        <v>149</v>
      </c>
      <c r="E835">
        <v>400</v>
      </c>
      <c r="F835">
        <v>3918.84</v>
      </c>
      <c r="G835" t="s">
        <v>44</v>
      </c>
    </row>
    <row r="836" spans="1:7" hidden="1" x14ac:dyDescent="0.2">
      <c r="A836">
        <v>732109599583</v>
      </c>
      <c r="B836" s="18">
        <v>44242</v>
      </c>
      <c r="C836" t="s">
        <v>148</v>
      </c>
      <c r="E836">
        <v>200</v>
      </c>
      <c r="F836">
        <v>3518.84</v>
      </c>
      <c r="G836" t="s">
        <v>44</v>
      </c>
    </row>
    <row r="837" spans="1:7" hidden="1" x14ac:dyDescent="0.2">
      <c r="A837">
        <v>732109599583</v>
      </c>
      <c r="B837" s="18">
        <v>44242</v>
      </c>
      <c r="C837" t="s">
        <v>147</v>
      </c>
      <c r="E837">
        <v>2500</v>
      </c>
      <c r="F837">
        <v>3318.84</v>
      </c>
      <c r="G837" t="s">
        <v>44</v>
      </c>
    </row>
    <row r="838" spans="1:7" hidden="1" x14ac:dyDescent="0.2">
      <c r="A838">
        <v>732109599583</v>
      </c>
      <c r="B838" s="18">
        <v>44239</v>
      </c>
      <c r="C838" t="s">
        <v>146</v>
      </c>
      <c r="D838">
        <v>75.349999999999994</v>
      </c>
      <c r="F838">
        <v>818.84</v>
      </c>
      <c r="G838" t="s">
        <v>48</v>
      </c>
    </row>
    <row r="839" spans="1:7" hidden="1" x14ac:dyDescent="0.2">
      <c r="A839">
        <v>732109599583</v>
      </c>
      <c r="B839" s="18">
        <v>44239</v>
      </c>
      <c r="C839" t="s">
        <v>61</v>
      </c>
      <c r="D839">
        <v>69.91</v>
      </c>
      <c r="F839">
        <v>894.19</v>
      </c>
      <c r="G839" t="s">
        <v>48</v>
      </c>
    </row>
    <row r="840" spans="1:7" hidden="1" x14ac:dyDescent="0.2">
      <c r="A840">
        <v>732109599583</v>
      </c>
      <c r="B840" s="18">
        <v>44239</v>
      </c>
      <c r="C840" t="s">
        <v>50</v>
      </c>
      <c r="D840">
        <v>28.24</v>
      </c>
      <c r="F840">
        <v>964.1</v>
      </c>
      <c r="G840" t="s">
        <v>48</v>
      </c>
    </row>
    <row r="841" spans="1:7" hidden="1" x14ac:dyDescent="0.2">
      <c r="A841">
        <v>732109599583</v>
      </c>
      <c r="B841" s="18">
        <v>44239</v>
      </c>
      <c r="C841" t="s">
        <v>145</v>
      </c>
      <c r="D841">
        <v>11.5</v>
      </c>
      <c r="F841">
        <v>992.34</v>
      </c>
      <c r="G841" t="s">
        <v>48</v>
      </c>
    </row>
    <row r="842" spans="1:7" hidden="1" x14ac:dyDescent="0.2">
      <c r="A842">
        <v>732109599583</v>
      </c>
      <c r="B842" s="18">
        <v>44239</v>
      </c>
      <c r="C842" t="s">
        <v>50</v>
      </c>
      <c r="D842">
        <v>5.01</v>
      </c>
      <c r="F842">
        <v>1003.84</v>
      </c>
      <c r="G842" t="s">
        <v>48</v>
      </c>
    </row>
    <row r="843" spans="1:7" hidden="1" x14ac:dyDescent="0.2">
      <c r="A843">
        <v>732109599583</v>
      </c>
      <c r="B843" s="18">
        <v>44239</v>
      </c>
      <c r="C843" t="s">
        <v>131</v>
      </c>
      <c r="D843">
        <v>4.53</v>
      </c>
      <c r="F843">
        <v>1008.85</v>
      </c>
      <c r="G843" t="s">
        <v>48</v>
      </c>
    </row>
    <row r="844" spans="1:7" hidden="1" x14ac:dyDescent="0.2">
      <c r="A844">
        <v>732109599583</v>
      </c>
      <c r="B844" s="18">
        <v>44239</v>
      </c>
      <c r="C844" t="s">
        <v>67</v>
      </c>
      <c r="D844">
        <v>2.2000000000000002</v>
      </c>
      <c r="F844">
        <v>1013.38</v>
      </c>
      <c r="G844" t="s">
        <v>48</v>
      </c>
    </row>
    <row r="845" spans="1:7" hidden="1" x14ac:dyDescent="0.2">
      <c r="A845">
        <v>732109599583</v>
      </c>
      <c r="B845" s="18">
        <v>44239</v>
      </c>
      <c r="C845" t="s">
        <v>144</v>
      </c>
      <c r="E845">
        <v>700</v>
      </c>
      <c r="F845">
        <v>1015.58</v>
      </c>
      <c r="G845" t="s">
        <v>44</v>
      </c>
    </row>
    <row r="846" spans="1:7" hidden="1" x14ac:dyDescent="0.2">
      <c r="A846">
        <v>732109599583</v>
      </c>
      <c r="B846" s="18">
        <v>44238</v>
      </c>
      <c r="C846" t="s">
        <v>143</v>
      </c>
      <c r="D846">
        <v>183.7</v>
      </c>
      <c r="F846">
        <v>315.58</v>
      </c>
      <c r="G846" t="s">
        <v>48</v>
      </c>
    </row>
    <row r="847" spans="1:7" hidden="1" x14ac:dyDescent="0.2">
      <c r="A847">
        <v>732109599583</v>
      </c>
      <c r="B847" s="18">
        <v>44238</v>
      </c>
      <c r="C847" t="s">
        <v>78</v>
      </c>
      <c r="D847">
        <v>18.45</v>
      </c>
      <c r="F847">
        <v>499.28</v>
      </c>
      <c r="G847" t="s">
        <v>48</v>
      </c>
    </row>
    <row r="848" spans="1:7" hidden="1" x14ac:dyDescent="0.2">
      <c r="A848">
        <v>732109599583</v>
      </c>
      <c r="B848" s="18">
        <v>44238</v>
      </c>
      <c r="C848" t="s">
        <v>67</v>
      </c>
      <c r="D848">
        <v>2.2000000000000002</v>
      </c>
      <c r="F848">
        <v>517.73</v>
      </c>
      <c r="G848" t="s">
        <v>48</v>
      </c>
    </row>
    <row r="849" spans="1:7" hidden="1" x14ac:dyDescent="0.2">
      <c r="A849">
        <v>732109599583</v>
      </c>
      <c r="B849" s="18">
        <v>44237</v>
      </c>
      <c r="C849" t="s">
        <v>142</v>
      </c>
      <c r="D849">
        <v>200</v>
      </c>
      <c r="F849">
        <v>519.92999999999995</v>
      </c>
      <c r="G849" t="s">
        <v>54</v>
      </c>
    </row>
    <row r="850" spans="1:7" hidden="1" x14ac:dyDescent="0.2">
      <c r="A850">
        <v>732109599583</v>
      </c>
      <c r="B850" s="18">
        <v>44237</v>
      </c>
      <c r="C850" t="s">
        <v>141</v>
      </c>
      <c r="D850">
        <v>944.49</v>
      </c>
      <c r="F850">
        <v>719.93</v>
      </c>
      <c r="G850" t="s">
        <v>48</v>
      </c>
    </row>
    <row r="851" spans="1:7" hidden="1" x14ac:dyDescent="0.2">
      <c r="A851">
        <v>732109599583</v>
      </c>
      <c r="B851" s="18">
        <v>44237</v>
      </c>
      <c r="C851" t="s">
        <v>141</v>
      </c>
      <c r="D851">
        <v>382.98</v>
      </c>
      <c r="F851">
        <v>1664.42</v>
      </c>
      <c r="G851" t="s">
        <v>48</v>
      </c>
    </row>
    <row r="852" spans="1:7" hidden="1" x14ac:dyDescent="0.2">
      <c r="A852">
        <v>732109599583</v>
      </c>
      <c r="B852" s="18">
        <v>44237</v>
      </c>
      <c r="C852" t="s">
        <v>140</v>
      </c>
      <c r="D852">
        <v>38.78</v>
      </c>
      <c r="F852">
        <v>2047.4</v>
      </c>
      <c r="G852" t="s">
        <v>48</v>
      </c>
    </row>
    <row r="853" spans="1:7" hidden="1" x14ac:dyDescent="0.2">
      <c r="A853">
        <v>732109599583</v>
      </c>
      <c r="B853" s="18">
        <v>44237</v>
      </c>
      <c r="C853" t="s">
        <v>139</v>
      </c>
      <c r="E853">
        <v>100</v>
      </c>
      <c r="F853">
        <v>2086.1799999999998</v>
      </c>
      <c r="G853" t="s">
        <v>44</v>
      </c>
    </row>
    <row r="854" spans="1:7" hidden="1" x14ac:dyDescent="0.2">
      <c r="A854">
        <v>732109599583</v>
      </c>
      <c r="B854" s="18">
        <v>44237</v>
      </c>
      <c r="C854" t="s">
        <v>138</v>
      </c>
      <c r="E854">
        <v>500</v>
      </c>
      <c r="F854">
        <v>1986.18</v>
      </c>
      <c r="G854" t="s">
        <v>44</v>
      </c>
    </row>
    <row r="855" spans="1:7" hidden="1" x14ac:dyDescent="0.2">
      <c r="A855">
        <v>732109599583</v>
      </c>
      <c r="B855" s="18">
        <v>44237</v>
      </c>
      <c r="C855" t="s">
        <v>137</v>
      </c>
      <c r="E855">
        <v>40</v>
      </c>
      <c r="F855">
        <v>1486.18</v>
      </c>
      <c r="G855" t="s">
        <v>44</v>
      </c>
    </row>
    <row r="856" spans="1:7" hidden="1" x14ac:dyDescent="0.2">
      <c r="A856">
        <v>732109599583</v>
      </c>
      <c r="B856" s="18">
        <v>44236</v>
      </c>
      <c r="C856" t="s">
        <v>136</v>
      </c>
      <c r="D856">
        <v>31.91</v>
      </c>
      <c r="F856">
        <v>1446.18</v>
      </c>
      <c r="G856" t="s">
        <v>48</v>
      </c>
    </row>
    <row r="857" spans="1:7" hidden="1" x14ac:dyDescent="0.2">
      <c r="A857">
        <v>732109599583</v>
      </c>
      <c r="B857" s="18">
        <v>44236</v>
      </c>
      <c r="C857" t="s">
        <v>135</v>
      </c>
      <c r="E857">
        <v>1400</v>
      </c>
      <c r="F857">
        <v>1478.09</v>
      </c>
      <c r="G857" t="s">
        <v>44</v>
      </c>
    </row>
    <row r="858" spans="1:7" hidden="1" x14ac:dyDescent="0.2">
      <c r="A858">
        <v>732109599583</v>
      </c>
      <c r="B858" s="18">
        <v>44235</v>
      </c>
      <c r="C858" t="s">
        <v>61</v>
      </c>
      <c r="D858">
        <v>76.430000000000007</v>
      </c>
      <c r="F858">
        <v>78.09</v>
      </c>
      <c r="G858" t="s">
        <v>48</v>
      </c>
    </row>
    <row r="859" spans="1:7" hidden="1" x14ac:dyDescent="0.2">
      <c r="A859">
        <v>732109599583</v>
      </c>
      <c r="B859" s="18">
        <v>44235</v>
      </c>
      <c r="C859" t="s">
        <v>61</v>
      </c>
      <c r="D859">
        <v>13</v>
      </c>
      <c r="F859">
        <v>154.52000000000001</v>
      </c>
      <c r="G859" t="s">
        <v>48</v>
      </c>
    </row>
    <row r="860" spans="1:7" hidden="1" x14ac:dyDescent="0.2">
      <c r="A860">
        <v>732109599583</v>
      </c>
      <c r="B860" s="18">
        <v>44235</v>
      </c>
      <c r="C860" t="s">
        <v>53</v>
      </c>
      <c r="D860">
        <v>3</v>
      </c>
      <c r="F860">
        <v>167.52</v>
      </c>
      <c r="G860" t="s">
        <v>48</v>
      </c>
    </row>
    <row r="861" spans="1:7" hidden="1" x14ac:dyDescent="0.2">
      <c r="A861">
        <v>732109599583</v>
      </c>
      <c r="B861" s="18">
        <v>44232</v>
      </c>
      <c r="C861" t="s">
        <v>134</v>
      </c>
      <c r="D861">
        <v>144.1</v>
      </c>
      <c r="F861">
        <v>170.52</v>
      </c>
      <c r="G861" t="s">
        <v>48</v>
      </c>
    </row>
    <row r="862" spans="1:7" hidden="1" x14ac:dyDescent="0.2">
      <c r="A862">
        <v>732109599583</v>
      </c>
      <c r="B862" s="18">
        <v>44232</v>
      </c>
      <c r="C862" t="s">
        <v>133</v>
      </c>
      <c r="D862">
        <v>35.15</v>
      </c>
      <c r="F862">
        <v>314.62</v>
      </c>
      <c r="G862" t="s">
        <v>48</v>
      </c>
    </row>
    <row r="863" spans="1:7" hidden="1" x14ac:dyDescent="0.2">
      <c r="A863">
        <v>732109599583</v>
      </c>
      <c r="B863" s="18">
        <v>44232</v>
      </c>
      <c r="C863" t="s">
        <v>132</v>
      </c>
      <c r="D863">
        <v>22.5</v>
      </c>
      <c r="F863">
        <v>349.77</v>
      </c>
      <c r="G863" t="s">
        <v>48</v>
      </c>
    </row>
    <row r="864" spans="1:7" hidden="1" x14ac:dyDescent="0.2">
      <c r="A864">
        <v>732109599583</v>
      </c>
      <c r="B864" s="18">
        <v>44232</v>
      </c>
      <c r="C864" t="s">
        <v>131</v>
      </c>
      <c r="D864">
        <v>4.53</v>
      </c>
      <c r="F864">
        <v>372.27</v>
      </c>
      <c r="G864" t="s">
        <v>48</v>
      </c>
    </row>
    <row r="865" spans="1:7" hidden="1" x14ac:dyDescent="0.2">
      <c r="A865">
        <v>732109599583</v>
      </c>
      <c r="B865" s="18">
        <v>44232</v>
      </c>
      <c r="C865" t="s">
        <v>130</v>
      </c>
      <c r="E865">
        <v>150</v>
      </c>
      <c r="F865">
        <v>376.8</v>
      </c>
      <c r="G865" t="s">
        <v>44</v>
      </c>
    </row>
    <row r="866" spans="1:7" hidden="1" x14ac:dyDescent="0.2">
      <c r="A866">
        <v>732109599583</v>
      </c>
      <c r="B866" s="18">
        <v>44231</v>
      </c>
      <c r="C866" t="s">
        <v>129</v>
      </c>
      <c r="D866">
        <v>300</v>
      </c>
      <c r="F866">
        <v>226.8</v>
      </c>
      <c r="G866" t="s">
        <v>54</v>
      </c>
    </row>
    <row r="867" spans="1:7" hidden="1" x14ac:dyDescent="0.2">
      <c r="A867">
        <v>732109599583</v>
      </c>
      <c r="B867" s="18">
        <v>44231</v>
      </c>
      <c r="C867" t="s">
        <v>128</v>
      </c>
      <c r="D867">
        <v>44</v>
      </c>
      <c r="F867">
        <v>526.79999999999995</v>
      </c>
      <c r="G867" t="s">
        <v>87</v>
      </c>
    </row>
    <row r="868" spans="1:7" hidden="1" x14ac:dyDescent="0.2">
      <c r="A868">
        <v>732109599583</v>
      </c>
      <c r="B868" s="18">
        <v>44231</v>
      </c>
      <c r="C868" t="s">
        <v>127</v>
      </c>
      <c r="D868">
        <v>136.99</v>
      </c>
      <c r="F868">
        <v>570.79999999999995</v>
      </c>
      <c r="G868" t="s">
        <v>48</v>
      </c>
    </row>
    <row r="869" spans="1:7" hidden="1" x14ac:dyDescent="0.2">
      <c r="A869">
        <v>732109599583</v>
      </c>
      <c r="B869" s="18">
        <v>44231</v>
      </c>
      <c r="C869" t="s">
        <v>126</v>
      </c>
      <c r="E869">
        <v>100</v>
      </c>
      <c r="F869">
        <v>707.79</v>
      </c>
      <c r="G869" t="s">
        <v>44</v>
      </c>
    </row>
    <row r="870" spans="1:7" hidden="1" x14ac:dyDescent="0.2">
      <c r="A870">
        <v>732109599583</v>
      </c>
      <c r="B870" s="18">
        <v>44230</v>
      </c>
      <c r="C870" t="s">
        <v>120</v>
      </c>
      <c r="D870">
        <v>161.11000000000001</v>
      </c>
      <c r="F870">
        <v>607.79</v>
      </c>
      <c r="G870" t="s">
        <v>48</v>
      </c>
    </row>
    <row r="871" spans="1:7" hidden="1" x14ac:dyDescent="0.2">
      <c r="A871">
        <v>732109599583</v>
      </c>
      <c r="B871" s="18">
        <v>44230</v>
      </c>
      <c r="C871" t="s">
        <v>64</v>
      </c>
      <c r="D871">
        <v>14</v>
      </c>
      <c r="F871">
        <v>768.9</v>
      </c>
      <c r="G871" t="s">
        <v>48</v>
      </c>
    </row>
    <row r="872" spans="1:7" hidden="1" x14ac:dyDescent="0.2">
      <c r="A872">
        <v>732109599583</v>
      </c>
      <c r="B872" s="18">
        <v>44230</v>
      </c>
      <c r="C872" t="s">
        <v>125</v>
      </c>
      <c r="E872">
        <v>500</v>
      </c>
      <c r="F872">
        <v>782.9</v>
      </c>
      <c r="G872" t="s">
        <v>44</v>
      </c>
    </row>
    <row r="873" spans="1:7" hidden="1" x14ac:dyDescent="0.2">
      <c r="A873">
        <v>732109599583</v>
      </c>
      <c r="B873" s="18">
        <v>44229</v>
      </c>
      <c r="C873" t="s">
        <v>124</v>
      </c>
      <c r="D873">
        <v>18.96</v>
      </c>
      <c r="F873">
        <v>282.89999999999998</v>
      </c>
      <c r="G873" t="s">
        <v>48</v>
      </c>
    </row>
    <row r="874" spans="1:7" hidden="1" x14ac:dyDescent="0.2">
      <c r="A874">
        <v>732109599583</v>
      </c>
      <c r="B874" s="18">
        <v>44229</v>
      </c>
      <c r="C874" t="s">
        <v>67</v>
      </c>
      <c r="D874">
        <v>3.2</v>
      </c>
      <c r="F874">
        <v>301.86</v>
      </c>
      <c r="G874" t="s">
        <v>48</v>
      </c>
    </row>
    <row r="875" spans="1:7" hidden="1" x14ac:dyDescent="0.2">
      <c r="A875">
        <v>732109599583</v>
      </c>
      <c r="B875" s="18">
        <v>44228</v>
      </c>
      <c r="C875" t="s">
        <v>123</v>
      </c>
      <c r="D875">
        <v>150</v>
      </c>
      <c r="F875">
        <v>305.06</v>
      </c>
      <c r="G875" t="s">
        <v>54</v>
      </c>
    </row>
    <row r="876" spans="1:7" hidden="1" x14ac:dyDescent="0.2">
      <c r="A876">
        <v>732109599583</v>
      </c>
      <c r="B876" s="18">
        <v>44228</v>
      </c>
      <c r="C876" t="s">
        <v>122</v>
      </c>
      <c r="D876">
        <v>50</v>
      </c>
      <c r="F876">
        <v>455.06</v>
      </c>
      <c r="G876" t="s">
        <v>54</v>
      </c>
    </row>
    <row r="877" spans="1:7" hidden="1" x14ac:dyDescent="0.2">
      <c r="A877">
        <v>732109599583</v>
      </c>
      <c r="B877" s="18">
        <v>44228</v>
      </c>
      <c r="C877" t="s">
        <v>61</v>
      </c>
      <c r="D877">
        <v>104.16</v>
      </c>
      <c r="F877">
        <v>505.06</v>
      </c>
      <c r="G877" t="s">
        <v>48</v>
      </c>
    </row>
    <row r="878" spans="1:7" hidden="1" x14ac:dyDescent="0.2">
      <c r="A878">
        <v>732109599583</v>
      </c>
      <c r="B878" s="18">
        <v>44228</v>
      </c>
      <c r="C878" t="s">
        <v>121</v>
      </c>
      <c r="D878">
        <v>35</v>
      </c>
      <c r="F878">
        <v>609.22</v>
      </c>
      <c r="G878" t="s">
        <v>48</v>
      </c>
    </row>
    <row r="879" spans="1:7" hidden="1" x14ac:dyDescent="0.2">
      <c r="A879">
        <v>732109599583</v>
      </c>
      <c r="B879" s="18">
        <v>44228</v>
      </c>
      <c r="C879" t="s">
        <v>120</v>
      </c>
      <c r="D879">
        <v>26.89</v>
      </c>
      <c r="F879">
        <v>644.22</v>
      </c>
      <c r="G879" t="s">
        <v>48</v>
      </c>
    </row>
    <row r="880" spans="1:7" hidden="1" x14ac:dyDescent="0.2">
      <c r="A880">
        <v>732109599583</v>
      </c>
      <c r="B880" s="18">
        <v>44228</v>
      </c>
      <c r="C880" t="s">
        <v>65</v>
      </c>
      <c r="D880">
        <v>22.88</v>
      </c>
      <c r="F880">
        <v>671.11</v>
      </c>
      <c r="G880" t="s">
        <v>48</v>
      </c>
    </row>
    <row r="881" spans="1:7" hidden="1" x14ac:dyDescent="0.2">
      <c r="A881">
        <v>732109599583</v>
      </c>
      <c r="B881" s="18">
        <v>44228</v>
      </c>
      <c r="C881" t="s">
        <v>52</v>
      </c>
      <c r="D881">
        <v>10.35</v>
      </c>
      <c r="F881">
        <v>693.99</v>
      </c>
      <c r="G881" t="s">
        <v>48</v>
      </c>
    </row>
    <row r="882" spans="1:7" hidden="1" x14ac:dyDescent="0.2">
      <c r="A882">
        <v>732109599583</v>
      </c>
      <c r="B882" s="18">
        <v>44228</v>
      </c>
      <c r="C882" t="s">
        <v>119</v>
      </c>
      <c r="D882">
        <v>6.5</v>
      </c>
      <c r="F882">
        <v>704.34</v>
      </c>
      <c r="G882" t="s">
        <v>48</v>
      </c>
    </row>
    <row r="883" spans="1:7" hidden="1" x14ac:dyDescent="0.2">
      <c r="A883">
        <v>732109599583</v>
      </c>
      <c r="B883" s="18">
        <v>44228</v>
      </c>
      <c r="C883" t="s">
        <v>118</v>
      </c>
      <c r="E883">
        <v>300</v>
      </c>
      <c r="F883">
        <v>710.84</v>
      </c>
      <c r="G883" t="s">
        <v>44</v>
      </c>
    </row>
    <row r="884" spans="1:7" hidden="1" x14ac:dyDescent="0.2">
      <c r="A884">
        <v>732109599583</v>
      </c>
      <c r="B884" s="18">
        <v>44225</v>
      </c>
      <c r="C884" t="s">
        <v>117</v>
      </c>
      <c r="D884">
        <v>68</v>
      </c>
      <c r="F884">
        <v>410.84</v>
      </c>
      <c r="G884" t="s">
        <v>87</v>
      </c>
    </row>
    <row r="885" spans="1:7" hidden="1" x14ac:dyDescent="0.2">
      <c r="A885">
        <v>732109599583</v>
      </c>
      <c r="B885" s="18">
        <v>44225</v>
      </c>
      <c r="C885" t="s">
        <v>116</v>
      </c>
      <c r="D885">
        <v>461.06</v>
      </c>
      <c r="F885">
        <v>478.84</v>
      </c>
      <c r="G885" t="s">
        <v>48</v>
      </c>
    </row>
    <row r="886" spans="1:7" hidden="1" x14ac:dyDescent="0.2">
      <c r="A886">
        <v>732109599583</v>
      </c>
      <c r="B886" s="18">
        <v>44225</v>
      </c>
      <c r="C886" t="s">
        <v>115</v>
      </c>
      <c r="D886">
        <v>271.3</v>
      </c>
      <c r="F886">
        <v>939.9</v>
      </c>
      <c r="G886" t="s">
        <v>48</v>
      </c>
    </row>
    <row r="887" spans="1:7" hidden="1" x14ac:dyDescent="0.2">
      <c r="A887">
        <v>732109599583</v>
      </c>
      <c r="B887" s="18">
        <v>44225</v>
      </c>
      <c r="C887" t="s">
        <v>114</v>
      </c>
      <c r="D887">
        <v>461.06</v>
      </c>
      <c r="F887">
        <v>1211.2</v>
      </c>
      <c r="G887" t="s">
        <v>48</v>
      </c>
    </row>
    <row r="888" spans="1:7" hidden="1" x14ac:dyDescent="0.2">
      <c r="A888">
        <v>732109599583</v>
      </c>
      <c r="B888" s="18">
        <v>44225</v>
      </c>
      <c r="C888" t="s">
        <v>113</v>
      </c>
      <c r="D888">
        <v>50.7</v>
      </c>
      <c r="F888">
        <v>1672.26</v>
      </c>
      <c r="G888" t="s">
        <v>48</v>
      </c>
    </row>
    <row r="889" spans="1:7" hidden="1" x14ac:dyDescent="0.2">
      <c r="A889">
        <v>732109599583</v>
      </c>
      <c r="B889" s="18">
        <v>44225</v>
      </c>
      <c r="C889" t="s">
        <v>53</v>
      </c>
      <c r="D889">
        <v>84.42</v>
      </c>
      <c r="F889">
        <v>1722.96</v>
      </c>
      <c r="G889" t="s">
        <v>48</v>
      </c>
    </row>
    <row r="890" spans="1:7" hidden="1" x14ac:dyDescent="0.2">
      <c r="A890">
        <v>732109599583</v>
      </c>
      <c r="B890" s="18">
        <v>44225</v>
      </c>
      <c r="C890" t="s">
        <v>64</v>
      </c>
      <c r="D890">
        <v>12</v>
      </c>
      <c r="F890">
        <v>1807.38</v>
      </c>
      <c r="G890" t="s">
        <v>48</v>
      </c>
    </row>
    <row r="891" spans="1:7" hidden="1" x14ac:dyDescent="0.2">
      <c r="A891">
        <v>732109599583</v>
      </c>
      <c r="B891" s="18">
        <v>44225</v>
      </c>
      <c r="C891" t="s">
        <v>112</v>
      </c>
      <c r="D891">
        <v>9.99</v>
      </c>
      <c r="F891">
        <v>1819.38</v>
      </c>
      <c r="G891" t="s">
        <v>48</v>
      </c>
    </row>
    <row r="892" spans="1:7" hidden="1" x14ac:dyDescent="0.2">
      <c r="A892">
        <v>732109599583</v>
      </c>
      <c r="B892" s="18">
        <v>44225</v>
      </c>
      <c r="C892" t="s">
        <v>111</v>
      </c>
      <c r="D892">
        <v>2.5</v>
      </c>
      <c r="F892">
        <v>1829.37</v>
      </c>
      <c r="G892" t="s">
        <v>48</v>
      </c>
    </row>
    <row r="893" spans="1:7" hidden="1" x14ac:dyDescent="0.2">
      <c r="A893">
        <v>732109599583</v>
      </c>
      <c r="B893" s="18">
        <v>44225</v>
      </c>
      <c r="C893" t="s">
        <v>67</v>
      </c>
      <c r="D893">
        <v>2.2000000000000002</v>
      </c>
      <c r="F893">
        <v>1831.87</v>
      </c>
      <c r="G893" t="s">
        <v>48</v>
      </c>
    </row>
    <row r="894" spans="1:7" hidden="1" x14ac:dyDescent="0.2">
      <c r="A894">
        <v>732109599583</v>
      </c>
      <c r="B894" s="18">
        <v>44225</v>
      </c>
      <c r="C894" t="s">
        <v>110</v>
      </c>
      <c r="E894">
        <v>500</v>
      </c>
      <c r="F894">
        <v>1834.07</v>
      </c>
      <c r="G894" t="s">
        <v>44</v>
      </c>
    </row>
    <row r="895" spans="1:7" hidden="1" x14ac:dyDescent="0.2">
      <c r="A895">
        <v>732109599583</v>
      </c>
      <c r="B895" s="18">
        <v>44225</v>
      </c>
      <c r="C895" t="s">
        <v>109</v>
      </c>
      <c r="E895">
        <v>100</v>
      </c>
      <c r="F895">
        <v>1334.07</v>
      </c>
      <c r="G895" t="s">
        <v>44</v>
      </c>
    </row>
    <row r="896" spans="1:7" hidden="1" x14ac:dyDescent="0.2">
      <c r="A896">
        <v>732109599583</v>
      </c>
      <c r="B896" s="18">
        <v>44225</v>
      </c>
      <c r="C896" t="s">
        <v>108</v>
      </c>
      <c r="E896">
        <v>500</v>
      </c>
      <c r="F896">
        <v>1234.07</v>
      </c>
      <c r="G896" t="s">
        <v>44</v>
      </c>
    </row>
    <row r="897" spans="1:7" hidden="1" x14ac:dyDescent="0.2">
      <c r="A897">
        <v>732109599583</v>
      </c>
      <c r="B897" s="18">
        <v>44225</v>
      </c>
      <c r="C897" t="s">
        <v>107</v>
      </c>
      <c r="E897">
        <v>461.06</v>
      </c>
      <c r="F897">
        <v>734.07</v>
      </c>
      <c r="G897" t="s">
        <v>106</v>
      </c>
    </row>
    <row r="898" spans="1:7" hidden="1" x14ac:dyDescent="0.2">
      <c r="A898">
        <v>732109599583</v>
      </c>
      <c r="B898" s="18">
        <v>44224</v>
      </c>
      <c r="C898" t="s">
        <v>105</v>
      </c>
      <c r="D898">
        <v>500</v>
      </c>
      <c r="F898">
        <v>273.01</v>
      </c>
      <c r="G898" t="s">
        <v>48</v>
      </c>
    </row>
    <row r="899" spans="1:7" hidden="1" x14ac:dyDescent="0.2">
      <c r="A899">
        <v>732109599583</v>
      </c>
      <c r="B899" s="18">
        <v>44224</v>
      </c>
      <c r="C899" t="s">
        <v>64</v>
      </c>
      <c r="D899">
        <v>10</v>
      </c>
      <c r="F899">
        <v>773.01</v>
      </c>
      <c r="G899" t="s">
        <v>48</v>
      </c>
    </row>
    <row r="900" spans="1:7" hidden="1" x14ac:dyDescent="0.2">
      <c r="A900">
        <v>732109599583</v>
      </c>
      <c r="B900" s="18">
        <v>44224</v>
      </c>
      <c r="C900" t="s">
        <v>67</v>
      </c>
      <c r="D900">
        <v>2.2000000000000002</v>
      </c>
      <c r="F900">
        <v>783.01</v>
      </c>
      <c r="G900" t="s">
        <v>48</v>
      </c>
    </row>
    <row r="901" spans="1:7" hidden="1" x14ac:dyDescent="0.2">
      <c r="A901">
        <v>732109599583</v>
      </c>
      <c r="B901" s="18">
        <v>44224</v>
      </c>
      <c r="C901" t="s">
        <v>67</v>
      </c>
      <c r="D901">
        <v>2.2000000000000002</v>
      </c>
      <c r="F901">
        <v>785.21</v>
      </c>
      <c r="G901" t="s">
        <v>48</v>
      </c>
    </row>
    <row r="902" spans="1:7" hidden="1" x14ac:dyDescent="0.2">
      <c r="A902">
        <v>732109599583</v>
      </c>
      <c r="B902" s="18">
        <v>44224</v>
      </c>
      <c r="C902" t="s">
        <v>67</v>
      </c>
      <c r="D902">
        <v>2.2000000000000002</v>
      </c>
      <c r="F902">
        <v>787.41</v>
      </c>
      <c r="G902" t="s">
        <v>48</v>
      </c>
    </row>
    <row r="903" spans="1:7" hidden="1" x14ac:dyDescent="0.2">
      <c r="A903">
        <v>732109599583</v>
      </c>
      <c r="B903" s="18">
        <v>44223</v>
      </c>
      <c r="C903" t="s">
        <v>64</v>
      </c>
      <c r="D903">
        <v>12</v>
      </c>
      <c r="F903">
        <v>789.61</v>
      </c>
      <c r="G903" t="s">
        <v>48</v>
      </c>
    </row>
    <row r="904" spans="1:7" hidden="1" x14ac:dyDescent="0.2">
      <c r="A904">
        <v>732109599583</v>
      </c>
      <c r="B904" s="18">
        <v>44223</v>
      </c>
      <c r="C904" t="s">
        <v>104</v>
      </c>
      <c r="E904">
        <v>500</v>
      </c>
      <c r="F904">
        <v>801.61</v>
      </c>
      <c r="G904" t="s">
        <v>58</v>
      </c>
    </row>
    <row r="905" spans="1:7" hidden="1" x14ac:dyDescent="0.2">
      <c r="A905">
        <v>732109599583</v>
      </c>
      <c r="B905" s="18">
        <v>44221</v>
      </c>
      <c r="C905" t="s">
        <v>103</v>
      </c>
      <c r="D905">
        <v>520</v>
      </c>
      <c r="F905">
        <v>301.61</v>
      </c>
      <c r="G905" t="s">
        <v>48</v>
      </c>
    </row>
    <row r="906" spans="1:7" hidden="1" x14ac:dyDescent="0.2">
      <c r="A906">
        <v>732109599583</v>
      </c>
      <c r="B906" s="18">
        <v>44221</v>
      </c>
      <c r="C906" t="s">
        <v>102</v>
      </c>
      <c r="D906">
        <v>192.1</v>
      </c>
      <c r="F906">
        <v>821.61</v>
      </c>
      <c r="G906" t="s">
        <v>48</v>
      </c>
    </row>
    <row r="907" spans="1:7" hidden="1" x14ac:dyDescent="0.2">
      <c r="A907">
        <v>732109599583</v>
      </c>
      <c r="B907" s="18">
        <v>44221</v>
      </c>
      <c r="C907" t="s">
        <v>65</v>
      </c>
      <c r="D907">
        <v>383.68</v>
      </c>
      <c r="F907">
        <v>1013.71</v>
      </c>
      <c r="G907" t="s">
        <v>48</v>
      </c>
    </row>
    <row r="908" spans="1:7" hidden="1" x14ac:dyDescent="0.2">
      <c r="A908">
        <v>732109599583</v>
      </c>
      <c r="B908" s="18">
        <v>44221</v>
      </c>
      <c r="C908" t="s">
        <v>53</v>
      </c>
      <c r="D908">
        <v>87.87</v>
      </c>
      <c r="F908">
        <v>1397.39</v>
      </c>
      <c r="G908" t="s">
        <v>48</v>
      </c>
    </row>
    <row r="909" spans="1:7" hidden="1" x14ac:dyDescent="0.2">
      <c r="A909">
        <v>732109599583</v>
      </c>
      <c r="B909" s="18">
        <v>44221</v>
      </c>
      <c r="C909" t="s">
        <v>53</v>
      </c>
      <c r="D909">
        <v>80.45</v>
      </c>
      <c r="F909">
        <v>1485.26</v>
      </c>
      <c r="G909" t="s">
        <v>48</v>
      </c>
    </row>
    <row r="910" spans="1:7" hidden="1" x14ac:dyDescent="0.2">
      <c r="A910">
        <v>732109599583</v>
      </c>
      <c r="B910" s="18">
        <v>44221</v>
      </c>
      <c r="C910" t="s">
        <v>68</v>
      </c>
      <c r="D910">
        <v>47.36</v>
      </c>
      <c r="F910">
        <v>1565.71</v>
      </c>
      <c r="G910" t="s">
        <v>48</v>
      </c>
    </row>
    <row r="911" spans="1:7" hidden="1" x14ac:dyDescent="0.2">
      <c r="A911">
        <v>732109599583</v>
      </c>
      <c r="B911" s="18">
        <v>44221</v>
      </c>
      <c r="C911" t="s">
        <v>101</v>
      </c>
      <c r="D911">
        <v>35</v>
      </c>
      <c r="F911">
        <v>1613.07</v>
      </c>
      <c r="G911" t="s">
        <v>48</v>
      </c>
    </row>
    <row r="912" spans="1:7" hidden="1" x14ac:dyDescent="0.2">
      <c r="A912">
        <v>732109599583</v>
      </c>
      <c r="B912" s="18">
        <v>44221</v>
      </c>
      <c r="C912" t="s">
        <v>100</v>
      </c>
      <c r="D912">
        <v>24.95</v>
      </c>
      <c r="F912">
        <v>1648.07</v>
      </c>
      <c r="G912" t="s">
        <v>48</v>
      </c>
    </row>
    <row r="913" spans="1:7" hidden="1" x14ac:dyDescent="0.2">
      <c r="A913">
        <v>732109599583</v>
      </c>
      <c r="B913" s="18">
        <v>44221</v>
      </c>
      <c r="C913" t="s">
        <v>64</v>
      </c>
      <c r="D913">
        <v>15</v>
      </c>
      <c r="F913">
        <v>1673.02</v>
      </c>
      <c r="G913" t="s">
        <v>48</v>
      </c>
    </row>
    <row r="914" spans="1:7" hidden="1" x14ac:dyDescent="0.2">
      <c r="A914">
        <v>732109599583</v>
      </c>
      <c r="B914" s="18">
        <v>44221</v>
      </c>
      <c r="C914" t="s">
        <v>53</v>
      </c>
      <c r="D914">
        <v>5.5</v>
      </c>
      <c r="F914">
        <v>1688.02</v>
      </c>
      <c r="G914" t="s">
        <v>48</v>
      </c>
    </row>
    <row r="915" spans="1:7" hidden="1" x14ac:dyDescent="0.2">
      <c r="A915">
        <v>732109599583</v>
      </c>
      <c r="B915" s="18">
        <v>44221</v>
      </c>
      <c r="C915" t="s">
        <v>99</v>
      </c>
      <c r="D915">
        <v>4.83</v>
      </c>
      <c r="F915">
        <v>1693.52</v>
      </c>
      <c r="G915" t="s">
        <v>48</v>
      </c>
    </row>
    <row r="916" spans="1:7" hidden="1" x14ac:dyDescent="0.2">
      <c r="A916">
        <v>732109599583</v>
      </c>
      <c r="B916" s="18">
        <v>44221</v>
      </c>
      <c r="C916" t="s">
        <v>99</v>
      </c>
      <c r="D916">
        <v>3.62</v>
      </c>
      <c r="F916">
        <v>1698.35</v>
      </c>
      <c r="G916" t="s">
        <v>48</v>
      </c>
    </row>
    <row r="917" spans="1:7" hidden="1" x14ac:dyDescent="0.2">
      <c r="A917">
        <v>732109599583</v>
      </c>
      <c r="B917" s="18">
        <v>44221</v>
      </c>
      <c r="C917" t="s">
        <v>98</v>
      </c>
      <c r="D917">
        <v>1</v>
      </c>
      <c r="F917">
        <v>1701.97</v>
      </c>
      <c r="G917" t="s">
        <v>48</v>
      </c>
    </row>
    <row r="918" spans="1:7" hidden="1" x14ac:dyDescent="0.2">
      <c r="A918">
        <v>732109599583</v>
      </c>
      <c r="B918" s="18">
        <v>44221</v>
      </c>
      <c r="C918" t="s">
        <v>61</v>
      </c>
      <c r="D918">
        <v>1</v>
      </c>
      <c r="F918">
        <v>1702.97</v>
      </c>
      <c r="G918" t="s">
        <v>48</v>
      </c>
    </row>
    <row r="919" spans="1:7" hidden="1" x14ac:dyDescent="0.2">
      <c r="A919">
        <v>732109599583</v>
      </c>
      <c r="B919" s="18">
        <v>44221</v>
      </c>
      <c r="C919" t="s">
        <v>97</v>
      </c>
      <c r="E919">
        <v>100</v>
      </c>
      <c r="F919">
        <v>1703.97</v>
      </c>
      <c r="G919" t="s">
        <v>44</v>
      </c>
    </row>
    <row r="920" spans="1:7" hidden="1" x14ac:dyDescent="0.2">
      <c r="A920">
        <v>732109599583</v>
      </c>
      <c r="B920" s="18">
        <v>44221</v>
      </c>
      <c r="C920" t="s">
        <v>96</v>
      </c>
      <c r="E920">
        <v>300</v>
      </c>
      <c r="F920">
        <v>1603.97</v>
      </c>
      <c r="G920" t="s">
        <v>44</v>
      </c>
    </row>
    <row r="921" spans="1:7" hidden="1" x14ac:dyDescent="0.2">
      <c r="A921">
        <v>732109599583</v>
      </c>
      <c r="B921" s="18">
        <v>44221</v>
      </c>
      <c r="C921" t="s">
        <v>95</v>
      </c>
      <c r="E921">
        <v>600</v>
      </c>
      <c r="F921">
        <v>1303.97</v>
      </c>
      <c r="G921" t="s">
        <v>44</v>
      </c>
    </row>
    <row r="922" spans="1:7" hidden="1" x14ac:dyDescent="0.2">
      <c r="A922">
        <v>732109599583</v>
      </c>
      <c r="B922" s="18">
        <v>44218</v>
      </c>
      <c r="C922" t="s">
        <v>53</v>
      </c>
      <c r="D922">
        <v>88.54</v>
      </c>
      <c r="F922">
        <v>703.97</v>
      </c>
      <c r="G922" t="s">
        <v>48</v>
      </c>
    </row>
    <row r="923" spans="1:7" hidden="1" x14ac:dyDescent="0.2">
      <c r="A923">
        <v>732109599583</v>
      </c>
      <c r="B923" s="18">
        <v>44218</v>
      </c>
      <c r="C923" t="s">
        <v>63</v>
      </c>
      <c r="D923">
        <v>31.05</v>
      </c>
      <c r="F923">
        <v>792.51</v>
      </c>
      <c r="G923" t="s">
        <v>48</v>
      </c>
    </row>
    <row r="924" spans="1:7" hidden="1" x14ac:dyDescent="0.2">
      <c r="A924">
        <v>732109599583</v>
      </c>
      <c r="B924" s="18">
        <v>44218</v>
      </c>
      <c r="C924" t="s">
        <v>94</v>
      </c>
      <c r="D924">
        <v>27.9</v>
      </c>
      <c r="F924">
        <v>823.56</v>
      </c>
      <c r="G924" t="s">
        <v>48</v>
      </c>
    </row>
    <row r="925" spans="1:7" hidden="1" x14ac:dyDescent="0.2">
      <c r="A925">
        <v>732109599583</v>
      </c>
      <c r="B925" s="18">
        <v>44218</v>
      </c>
      <c r="C925" t="s">
        <v>64</v>
      </c>
      <c r="D925">
        <v>12</v>
      </c>
      <c r="F925">
        <v>851.46</v>
      </c>
      <c r="G925" t="s">
        <v>48</v>
      </c>
    </row>
    <row r="926" spans="1:7" hidden="1" x14ac:dyDescent="0.2">
      <c r="A926">
        <v>732109599583</v>
      </c>
      <c r="B926" s="18">
        <v>44217</v>
      </c>
      <c r="C926" t="s">
        <v>93</v>
      </c>
      <c r="D926">
        <v>20000</v>
      </c>
      <c r="F926">
        <v>863.46</v>
      </c>
      <c r="G926" t="s">
        <v>48</v>
      </c>
    </row>
    <row r="927" spans="1:7" hidden="1" x14ac:dyDescent="0.2">
      <c r="A927">
        <v>732109599583</v>
      </c>
      <c r="B927" s="18">
        <v>44217</v>
      </c>
      <c r="C927" t="s">
        <v>65</v>
      </c>
      <c r="D927">
        <v>47.34</v>
      </c>
      <c r="F927">
        <v>20863.46</v>
      </c>
      <c r="G927" t="s">
        <v>48</v>
      </c>
    </row>
    <row r="928" spans="1:7" hidden="1" x14ac:dyDescent="0.2">
      <c r="A928">
        <v>732109599583</v>
      </c>
      <c r="B928" s="18">
        <v>44217</v>
      </c>
      <c r="C928" t="s">
        <v>61</v>
      </c>
      <c r="D928">
        <v>20</v>
      </c>
      <c r="F928">
        <v>20910.8</v>
      </c>
      <c r="G928" t="s">
        <v>48</v>
      </c>
    </row>
    <row r="929" spans="1:7" hidden="1" x14ac:dyDescent="0.2">
      <c r="A929">
        <v>732109599583</v>
      </c>
      <c r="B929" s="18">
        <v>44217</v>
      </c>
      <c r="C929" t="s">
        <v>92</v>
      </c>
      <c r="E929">
        <v>20000</v>
      </c>
      <c r="F929">
        <v>20930.8</v>
      </c>
      <c r="G929" t="s">
        <v>44</v>
      </c>
    </row>
    <row r="930" spans="1:7" hidden="1" x14ac:dyDescent="0.2">
      <c r="A930">
        <v>732109599583</v>
      </c>
      <c r="B930" s="18">
        <v>44216</v>
      </c>
      <c r="C930" t="s">
        <v>91</v>
      </c>
      <c r="D930">
        <v>19.989999999999998</v>
      </c>
      <c r="F930">
        <v>930.8</v>
      </c>
      <c r="G930" t="s">
        <v>48</v>
      </c>
    </row>
    <row r="931" spans="1:7" hidden="1" x14ac:dyDescent="0.2">
      <c r="A931">
        <v>732109599583</v>
      </c>
      <c r="B931" s="18">
        <v>44216</v>
      </c>
      <c r="C931" t="s">
        <v>90</v>
      </c>
      <c r="D931">
        <v>3.99</v>
      </c>
      <c r="F931">
        <v>950.79</v>
      </c>
      <c r="G931" t="s">
        <v>48</v>
      </c>
    </row>
    <row r="932" spans="1:7" hidden="1" x14ac:dyDescent="0.2">
      <c r="A932">
        <v>732109599583</v>
      </c>
      <c r="B932" s="18">
        <v>44215</v>
      </c>
      <c r="C932" t="s">
        <v>89</v>
      </c>
      <c r="D932">
        <v>24.4</v>
      </c>
      <c r="F932">
        <v>954.78</v>
      </c>
      <c r="G932" t="s">
        <v>48</v>
      </c>
    </row>
    <row r="933" spans="1:7" hidden="1" x14ac:dyDescent="0.2">
      <c r="A933">
        <v>732109599583</v>
      </c>
      <c r="B933" s="18">
        <v>44215</v>
      </c>
      <c r="C933" t="s">
        <v>89</v>
      </c>
      <c r="D933">
        <v>5.2</v>
      </c>
      <c r="F933">
        <v>979.18</v>
      </c>
      <c r="G933" t="s">
        <v>48</v>
      </c>
    </row>
    <row r="934" spans="1:7" hidden="1" x14ac:dyDescent="0.2">
      <c r="A934">
        <v>732109599583</v>
      </c>
      <c r="B934" s="18">
        <v>44215</v>
      </c>
      <c r="C934" t="s">
        <v>60</v>
      </c>
      <c r="D934">
        <v>3.64</v>
      </c>
      <c r="F934">
        <v>984.38</v>
      </c>
      <c r="G934" t="s">
        <v>48</v>
      </c>
    </row>
    <row r="935" spans="1:7" hidden="1" x14ac:dyDescent="0.2">
      <c r="A935">
        <v>732109599583</v>
      </c>
      <c r="B935" s="18">
        <v>44214</v>
      </c>
      <c r="C935" t="s">
        <v>88</v>
      </c>
      <c r="D935">
        <v>50</v>
      </c>
      <c r="F935">
        <v>988.02</v>
      </c>
      <c r="G935" t="s">
        <v>87</v>
      </c>
    </row>
    <row r="936" spans="1:7" hidden="1" x14ac:dyDescent="0.2">
      <c r="A936">
        <v>732109599583</v>
      </c>
      <c r="B936" s="18">
        <v>44214</v>
      </c>
      <c r="C936" t="s">
        <v>86</v>
      </c>
      <c r="D936">
        <v>1545</v>
      </c>
      <c r="F936">
        <v>1038.02</v>
      </c>
      <c r="G936" t="s">
        <v>48</v>
      </c>
    </row>
    <row r="937" spans="1:7" hidden="1" x14ac:dyDescent="0.2">
      <c r="A937">
        <v>732109599583</v>
      </c>
      <c r="B937" s="18">
        <v>44214</v>
      </c>
      <c r="C937" t="s">
        <v>85</v>
      </c>
      <c r="D937">
        <v>2400</v>
      </c>
      <c r="F937">
        <v>2583.02</v>
      </c>
      <c r="G937" t="s">
        <v>48</v>
      </c>
    </row>
    <row r="938" spans="1:7" hidden="1" x14ac:dyDescent="0.2">
      <c r="A938">
        <v>732109599583</v>
      </c>
      <c r="B938" s="18">
        <v>44214</v>
      </c>
      <c r="C938" t="s">
        <v>84</v>
      </c>
      <c r="D938">
        <v>130</v>
      </c>
      <c r="F938">
        <v>4983.0200000000004</v>
      </c>
      <c r="G938" t="s">
        <v>48</v>
      </c>
    </row>
    <row r="939" spans="1:7" hidden="1" x14ac:dyDescent="0.2">
      <c r="A939">
        <v>732109599583</v>
      </c>
      <c r="B939" s="18">
        <v>44214</v>
      </c>
      <c r="C939" t="s">
        <v>83</v>
      </c>
      <c r="D939">
        <v>375</v>
      </c>
      <c r="F939">
        <v>5113.0200000000004</v>
      </c>
      <c r="G939" t="s">
        <v>48</v>
      </c>
    </row>
    <row r="940" spans="1:7" hidden="1" x14ac:dyDescent="0.2">
      <c r="A940">
        <v>732109599583</v>
      </c>
      <c r="B940" s="18">
        <v>44214</v>
      </c>
      <c r="C940" t="s">
        <v>65</v>
      </c>
      <c r="D940">
        <v>121.73</v>
      </c>
      <c r="F940">
        <v>5488.02</v>
      </c>
      <c r="G940" t="s">
        <v>48</v>
      </c>
    </row>
    <row r="941" spans="1:7" hidden="1" x14ac:dyDescent="0.2">
      <c r="A941">
        <v>732109599583</v>
      </c>
      <c r="B941" s="18">
        <v>44214</v>
      </c>
      <c r="C941" t="s">
        <v>61</v>
      </c>
      <c r="D941">
        <v>74.349999999999994</v>
      </c>
      <c r="F941">
        <v>5609.75</v>
      </c>
      <c r="G941" t="s">
        <v>48</v>
      </c>
    </row>
    <row r="942" spans="1:7" hidden="1" x14ac:dyDescent="0.2">
      <c r="A942">
        <v>732109599583</v>
      </c>
      <c r="B942" s="18">
        <v>44214</v>
      </c>
      <c r="C942" t="s">
        <v>82</v>
      </c>
      <c r="D942">
        <v>44.9</v>
      </c>
      <c r="F942">
        <v>5684.1</v>
      </c>
      <c r="G942" t="s">
        <v>48</v>
      </c>
    </row>
    <row r="943" spans="1:7" hidden="1" x14ac:dyDescent="0.2">
      <c r="A943">
        <v>732109599583</v>
      </c>
      <c r="B943" s="18">
        <v>44214</v>
      </c>
      <c r="C943" t="s">
        <v>81</v>
      </c>
      <c r="D943">
        <v>30.76</v>
      </c>
      <c r="F943">
        <v>5729</v>
      </c>
      <c r="G943" t="s">
        <v>48</v>
      </c>
    </row>
    <row r="944" spans="1:7" hidden="1" x14ac:dyDescent="0.2">
      <c r="A944">
        <v>732109599583</v>
      </c>
      <c r="B944" s="18">
        <v>44214</v>
      </c>
      <c r="C944" t="s">
        <v>80</v>
      </c>
      <c r="D944">
        <v>30</v>
      </c>
      <c r="F944">
        <v>5759.76</v>
      </c>
      <c r="G944" t="s">
        <v>48</v>
      </c>
    </row>
    <row r="945" spans="1:7" hidden="1" x14ac:dyDescent="0.2">
      <c r="A945">
        <v>732109599583</v>
      </c>
      <c r="B945" s="18">
        <v>44214</v>
      </c>
      <c r="C945" t="s">
        <v>65</v>
      </c>
      <c r="D945">
        <v>26.06</v>
      </c>
      <c r="F945">
        <v>5789.76</v>
      </c>
      <c r="G945" t="s">
        <v>48</v>
      </c>
    </row>
    <row r="946" spans="1:7" hidden="1" x14ac:dyDescent="0.2">
      <c r="A946">
        <v>732109599583</v>
      </c>
      <c r="B946" s="18">
        <v>44214</v>
      </c>
      <c r="C946" t="s">
        <v>77</v>
      </c>
      <c r="D946">
        <v>24.5</v>
      </c>
      <c r="F946">
        <v>5815.82</v>
      </c>
      <c r="G946" t="s">
        <v>48</v>
      </c>
    </row>
    <row r="947" spans="1:7" hidden="1" x14ac:dyDescent="0.2">
      <c r="A947">
        <v>732109599583</v>
      </c>
      <c r="B947" s="18">
        <v>44214</v>
      </c>
      <c r="C947" t="s">
        <v>79</v>
      </c>
      <c r="D947">
        <v>11</v>
      </c>
      <c r="F947">
        <v>5840.32</v>
      </c>
      <c r="G947" t="s">
        <v>48</v>
      </c>
    </row>
    <row r="948" spans="1:7" hidden="1" x14ac:dyDescent="0.2">
      <c r="A948">
        <v>732109599583</v>
      </c>
      <c r="B948" s="18">
        <v>44214</v>
      </c>
      <c r="C948" t="s">
        <v>78</v>
      </c>
      <c r="D948">
        <v>9.9499999999999993</v>
      </c>
      <c r="F948">
        <v>5851.32</v>
      </c>
      <c r="G948" t="s">
        <v>48</v>
      </c>
    </row>
    <row r="949" spans="1:7" hidden="1" x14ac:dyDescent="0.2">
      <c r="A949">
        <v>732109599583</v>
      </c>
      <c r="B949" s="18">
        <v>44214</v>
      </c>
      <c r="C949" t="s">
        <v>77</v>
      </c>
      <c r="D949">
        <v>9.9</v>
      </c>
      <c r="F949">
        <v>5861.27</v>
      </c>
      <c r="G949" t="s">
        <v>48</v>
      </c>
    </row>
    <row r="950" spans="1:7" hidden="1" x14ac:dyDescent="0.2">
      <c r="A950">
        <v>732109599583</v>
      </c>
      <c r="B950" s="18">
        <v>44214</v>
      </c>
      <c r="C950" t="s">
        <v>63</v>
      </c>
      <c r="D950">
        <v>5.2</v>
      </c>
      <c r="F950">
        <v>5871.17</v>
      </c>
      <c r="G950" t="s">
        <v>48</v>
      </c>
    </row>
    <row r="951" spans="1:7" hidden="1" x14ac:dyDescent="0.2">
      <c r="A951">
        <v>732109599583</v>
      </c>
      <c r="B951" s="18">
        <v>44214</v>
      </c>
      <c r="C951" t="s">
        <v>53</v>
      </c>
      <c r="D951">
        <v>3</v>
      </c>
      <c r="F951">
        <v>5876.37</v>
      </c>
      <c r="G951" t="s">
        <v>48</v>
      </c>
    </row>
    <row r="952" spans="1:7" hidden="1" x14ac:dyDescent="0.2">
      <c r="A952">
        <v>732109599583</v>
      </c>
      <c r="B952" s="18">
        <v>44214</v>
      </c>
      <c r="C952" t="s">
        <v>61</v>
      </c>
      <c r="D952">
        <v>1</v>
      </c>
      <c r="F952">
        <v>5879.37</v>
      </c>
      <c r="G952" t="s">
        <v>48</v>
      </c>
    </row>
    <row r="953" spans="1:7" hidden="1" x14ac:dyDescent="0.2">
      <c r="A953">
        <v>732109599583</v>
      </c>
      <c r="B953" s="18">
        <v>44214</v>
      </c>
      <c r="C953" t="s">
        <v>76</v>
      </c>
      <c r="E953">
        <v>3000</v>
      </c>
      <c r="F953">
        <v>5880.37</v>
      </c>
      <c r="G953" t="s">
        <v>44</v>
      </c>
    </row>
    <row r="954" spans="1:7" hidden="1" x14ac:dyDescent="0.2">
      <c r="A954">
        <v>732109599583</v>
      </c>
      <c r="B954" s="18">
        <v>44211</v>
      </c>
      <c r="C954" t="s">
        <v>75</v>
      </c>
      <c r="D954">
        <v>223.2</v>
      </c>
      <c r="F954">
        <v>2880.37</v>
      </c>
      <c r="G954" t="s">
        <v>48</v>
      </c>
    </row>
    <row r="955" spans="1:7" hidden="1" x14ac:dyDescent="0.2">
      <c r="A955">
        <v>732109599583</v>
      </c>
      <c r="B955" s="18">
        <v>44211</v>
      </c>
      <c r="C955" t="s">
        <v>74</v>
      </c>
      <c r="D955">
        <v>10.17</v>
      </c>
      <c r="F955">
        <v>3103.57</v>
      </c>
      <c r="G955" t="s">
        <v>48</v>
      </c>
    </row>
    <row r="956" spans="1:7" hidden="1" x14ac:dyDescent="0.2">
      <c r="A956">
        <v>732109599583</v>
      </c>
      <c r="B956" s="18">
        <v>44211</v>
      </c>
      <c r="C956" t="s">
        <v>64</v>
      </c>
      <c r="D956">
        <v>9</v>
      </c>
      <c r="F956">
        <v>3113.74</v>
      </c>
      <c r="G956" t="s">
        <v>48</v>
      </c>
    </row>
    <row r="957" spans="1:7" hidden="1" x14ac:dyDescent="0.2">
      <c r="A957">
        <v>732109599583</v>
      </c>
      <c r="B957" s="18">
        <v>44211</v>
      </c>
      <c r="C957" t="s">
        <v>61</v>
      </c>
      <c r="D957">
        <v>1</v>
      </c>
      <c r="F957">
        <v>3122.74</v>
      </c>
      <c r="G957" t="s">
        <v>48</v>
      </c>
    </row>
    <row r="958" spans="1:7" hidden="1" x14ac:dyDescent="0.2">
      <c r="A958">
        <v>732109599583</v>
      </c>
      <c r="B958" s="18">
        <v>44211</v>
      </c>
      <c r="C958" t="s">
        <v>73</v>
      </c>
      <c r="E958">
        <v>3000</v>
      </c>
      <c r="F958">
        <v>3123.74</v>
      </c>
      <c r="G958" t="s">
        <v>44</v>
      </c>
    </row>
    <row r="959" spans="1:7" hidden="1" x14ac:dyDescent="0.2">
      <c r="A959">
        <v>732109599583</v>
      </c>
      <c r="B959" s="18">
        <v>44210</v>
      </c>
      <c r="C959" t="s">
        <v>72</v>
      </c>
      <c r="D959">
        <v>96.33</v>
      </c>
      <c r="F959">
        <v>123.74</v>
      </c>
      <c r="G959" t="s">
        <v>48</v>
      </c>
    </row>
    <row r="960" spans="1:7" hidden="1" x14ac:dyDescent="0.2">
      <c r="A960">
        <v>732109599583</v>
      </c>
      <c r="B960" s="18">
        <v>44210</v>
      </c>
      <c r="C960" t="s">
        <v>71</v>
      </c>
      <c r="D960">
        <v>9.8800000000000008</v>
      </c>
      <c r="F960">
        <v>220.07</v>
      </c>
      <c r="G960" t="s">
        <v>48</v>
      </c>
    </row>
    <row r="961" spans="1:7" hidden="1" x14ac:dyDescent="0.2">
      <c r="A961">
        <v>732109599583</v>
      </c>
      <c r="B961" s="18">
        <v>44210</v>
      </c>
      <c r="C961" t="s">
        <v>70</v>
      </c>
      <c r="D961">
        <v>8.5</v>
      </c>
      <c r="F961">
        <v>229.95</v>
      </c>
      <c r="G961" t="s">
        <v>48</v>
      </c>
    </row>
    <row r="962" spans="1:7" hidden="1" x14ac:dyDescent="0.2">
      <c r="A962">
        <v>732109599583</v>
      </c>
      <c r="B962" s="18">
        <v>44210</v>
      </c>
      <c r="C962" t="s">
        <v>69</v>
      </c>
      <c r="D962">
        <v>2.5</v>
      </c>
      <c r="F962">
        <v>238.45</v>
      </c>
      <c r="G962" t="s">
        <v>48</v>
      </c>
    </row>
    <row r="963" spans="1:7" hidden="1" x14ac:dyDescent="0.2">
      <c r="A963">
        <v>732109599583</v>
      </c>
      <c r="B963" s="18">
        <v>44210</v>
      </c>
      <c r="C963" t="s">
        <v>61</v>
      </c>
      <c r="D963">
        <v>1</v>
      </c>
      <c r="F963">
        <v>240.95</v>
      </c>
      <c r="G963" t="s">
        <v>48</v>
      </c>
    </row>
    <row r="964" spans="1:7" hidden="1" x14ac:dyDescent="0.2">
      <c r="A964">
        <v>732109599583</v>
      </c>
      <c r="B964" s="18">
        <v>44209</v>
      </c>
      <c r="C964" t="s">
        <v>52</v>
      </c>
      <c r="D964">
        <v>28.57</v>
      </c>
      <c r="F964">
        <v>241.95</v>
      </c>
      <c r="G964" t="s">
        <v>48</v>
      </c>
    </row>
    <row r="965" spans="1:7" hidden="1" x14ac:dyDescent="0.2">
      <c r="A965">
        <v>732109599583</v>
      </c>
      <c r="B965" s="18">
        <v>44209</v>
      </c>
      <c r="C965" t="s">
        <v>67</v>
      </c>
      <c r="D965">
        <v>2.2000000000000002</v>
      </c>
      <c r="F965">
        <v>270.52</v>
      </c>
      <c r="G965" t="s">
        <v>48</v>
      </c>
    </row>
    <row r="966" spans="1:7" hidden="1" x14ac:dyDescent="0.2">
      <c r="A966">
        <v>732109599583</v>
      </c>
      <c r="B966" s="18">
        <v>44208</v>
      </c>
      <c r="C966" t="s">
        <v>68</v>
      </c>
      <c r="D966">
        <v>46.48</v>
      </c>
      <c r="F966">
        <v>272.72000000000003</v>
      </c>
      <c r="G966" t="s">
        <v>48</v>
      </c>
    </row>
    <row r="967" spans="1:7" hidden="1" x14ac:dyDescent="0.2">
      <c r="A967">
        <v>732109599583</v>
      </c>
      <c r="B967" s="18">
        <v>44208</v>
      </c>
      <c r="C967" t="s">
        <v>67</v>
      </c>
      <c r="D967">
        <v>2.2000000000000002</v>
      </c>
      <c r="F967">
        <v>319.2</v>
      </c>
      <c r="G967" t="s">
        <v>48</v>
      </c>
    </row>
    <row r="968" spans="1:7" hidden="1" x14ac:dyDescent="0.2">
      <c r="A968">
        <v>732109599583</v>
      </c>
      <c r="B968" s="18">
        <v>44207</v>
      </c>
      <c r="C968" t="s">
        <v>66</v>
      </c>
      <c r="D968">
        <v>343.96</v>
      </c>
      <c r="F968">
        <v>321.39999999999998</v>
      </c>
      <c r="G968" t="s">
        <v>48</v>
      </c>
    </row>
    <row r="969" spans="1:7" hidden="1" x14ac:dyDescent="0.2">
      <c r="A969">
        <v>732109599583</v>
      </c>
      <c r="B969" s="18">
        <v>44207</v>
      </c>
      <c r="C969" t="s">
        <v>65</v>
      </c>
      <c r="D969">
        <v>220.66</v>
      </c>
      <c r="F969">
        <v>665.36</v>
      </c>
      <c r="G969" t="s">
        <v>48</v>
      </c>
    </row>
    <row r="970" spans="1:7" hidden="1" x14ac:dyDescent="0.2">
      <c r="A970">
        <v>732109599583</v>
      </c>
      <c r="B970" s="18">
        <v>44207</v>
      </c>
      <c r="C970" t="s">
        <v>64</v>
      </c>
      <c r="D970">
        <v>27</v>
      </c>
      <c r="F970">
        <v>886.02</v>
      </c>
      <c r="G970" t="s">
        <v>48</v>
      </c>
    </row>
    <row r="971" spans="1:7" hidden="1" x14ac:dyDescent="0.2">
      <c r="A971">
        <v>732109599583</v>
      </c>
      <c r="B971" s="18">
        <v>44207</v>
      </c>
      <c r="C971" t="s">
        <v>63</v>
      </c>
      <c r="D971">
        <v>15.87</v>
      </c>
      <c r="F971">
        <v>913.02</v>
      </c>
      <c r="G971" t="s">
        <v>48</v>
      </c>
    </row>
    <row r="972" spans="1:7" hidden="1" x14ac:dyDescent="0.2">
      <c r="A972">
        <v>732109599583</v>
      </c>
      <c r="B972" s="18">
        <v>44207</v>
      </c>
      <c r="C972" t="s">
        <v>62</v>
      </c>
      <c r="D972">
        <v>6.4</v>
      </c>
      <c r="F972">
        <v>928.89</v>
      </c>
      <c r="G972" t="s">
        <v>48</v>
      </c>
    </row>
    <row r="973" spans="1:7" hidden="1" x14ac:dyDescent="0.2">
      <c r="A973">
        <v>732109599583</v>
      </c>
      <c r="B973" s="18">
        <v>44204</v>
      </c>
      <c r="C973" t="s">
        <v>61</v>
      </c>
      <c r="D973">
        <v>8.8800000000000008</v>
      </c>
      <c r="F973">
        <v>935.29</v>
      </c>
      <c r="G973" t="s">
        <v>48</v>
      </c>
    </row>
    <row r="974" spans="1:7" hidden="1" x14ac:dyDescent="0.2">
      <c r="A974">
        <v>732109599583</v>
      </c>
      <c r="B974" s="18">
        <v>44204</v>
      </c>
      <c r="C974" t="s">
        <v>60</v>
      </c>
      <c r="D974">
        <v>2.4500000000000002</v>
      </c>
      <c r="F974">
        <v>944.17</v>
      </c>
      <c r="G974" t="s">
        <v>48</v>
      </c>
    </row>
    <row r="975" spans="1:7" hidden="1" x14ac:dyDescent="0.2">
      <c r="A975">
        <v>732109599583</v>
      </c>
      <c r="B975" s="18">
        <v>44204</v>
      </c>
      <c r="C975" t="s">
        <v>59</v>
      </c>
      <c r="E975">
        <v>502.32</v>
      </c>
      <c r="F975">
        <v>946.62</v>
      </c>
      <c r="G975" t="s">
        <v>58</v>
      </c>
    </row>
    <row r="976" spans="1:7" hidden="1" x14ac:dyDescent="0.2">
      <c r="A976">
        <v>732109599583</v>
      </c>
      <c r="B976" s="18">
        <v>44204</v>
      </c>
      <c r="C976" t="s">
        <v>57</v>
      </c>
      <c r="E976">
        <v>200</v>
      </c>
      <c r="F976">
        <v>444.3</v>
      </c>
      <c r="G976" t="s">
        <v>44</v>
      </c>
    </row>
    <row r="977" spans="1:7" hidden="1" x14ac:dyDescent="0.2">
      <c r="A977">
        <v>732109599583</v>
      </c>
      <c r="B977" s="18">
        <v>44204</v>
      </c>
      <c r="C977" t="s">
        <v>56</v>
      </c>
      <c r="E977">
        <v>200</v>
      </c>
      <c r="F977">
        <v>244.3</v>
      </c>
      <c r="G977" t="s">
        <v>44</v>
      </c>
    </row>
    <row r="978" spans="1:7" hidden="1" x14ac:dyDescent="0.2">
      <c r="A978">
        <v>732109599583</v>
      </c>
      <c r="B978" s="18">
        <v>44202</v>
      </c>
      <c r="C978" t="s">
        <v>55</v>
      </c>
      <c r="D978">
        <v>80</v>
      </c>
      <c r="F978">
        <v>44.3</v>
      </c>
      <c r="G978" t="s">
        <v>54</v>
      </c>
    </row>
    <row r="979" spans="1:7" hidden="1" x14ac:dyDescent="0.2">
      <c r="A979">
        <v>732109599583</v>
      </c>
      <c r="B979" s="18">
        <v>44202</v>
      </c>
      <c r="C979" t="s">
        <v>53</v>
      </c>
      <c r="D979">
        <v>99.08</v>
      </c>
      <c r="F979">
        <v>124.3</v>
      </c>
      <c r="G979" t="s">
        <v>48</v>
      </c>
    </row>
    <row r="980" spans="1:7" hidden="1" x14ac:dyDescent="0.2">
      <c r="A980">
        <v>732109599583</v>
      </c>
      <c r="B980" s="18">
        <v>44201</v>
      </c>
      <c r="C980" t="s">
        <v>52</v>
      </c>
      <c r="D980">
        <v>8</v>
      </c>
      <c r="F980">
        <v>223.38</v>
      </c>
      <c r="G980" t="s">
        <v>48</v>
      </c>
    </row>
    <row r="981" spans="1:7" hidden="1" x14ac:dyDescent="0.2">
      <c r="A981">
        <v>732109599583</v>
      </c>
      <c r="B981" s="18">
        <v>44201</v>
      </c>
      <c r="C981" t="s">
        <v>51</v>
      </c>
      <c r="D981">
        <v>4</v>
      </c>
      <c r="F981">
        <v>231.38</v>
      </c>
      <c r="G981" t="s">
        <v>48</v>
      </c>
    </row>
    <row r="982" spans="1:7" hidden="1" x14ac:dyDescent="0.2">
      <c r="A982">
        <v>732109599583</v>
      </c>
      <c r="B982" s="18">
        <v>44200</v>
      </c>
      <c r="C982" t="s">
        <v>50</v>
      </c>
      <c r="D982">
        <v>198.11</v>
      </c>
      <c r="F982">
        <v>235.38</v>
      </c>
      <c r="G982" t="s">
        <v>48</v>
      </c>
    </row>
    <row r="983" spans="1:7" hidden="1" x14ac:dyDescent="0.2">
      <c r="A983">
        <v>732109599583</v>
      </c>
      <c r="B983" s="18">
        <v>44200</v>
      </c>
      <c r="C983" t="s">
        <v>49</v>
      </c>
      <c r="D983">
        <v>41.9</v>
      </c>
      <c r="F983">
        <v>433.49</v>
      </c>
      <c r="G983" t="s">
        <v>48</v>
      </c>
    </row>
    <row r="984" spans="1:7" hidden="1" x14ac:dyDescent="0.2">
      <c r="A984">
        <v>732109599583</v>
      </c>
      <c r="B984" s="18">
        <v>44200</v>
      </c>
      <c r="C984" t="s">
        <v>47</v>
      </c>
      <c r="E984">
        <v>200</v>
      </c>
      <c r="F984">
        <v>475.39</v>
      </c>
      <c r="G984" t="s">
        <v>44</v>
      </c>
    </row>
    <row r="985" spans="1:7" hidden="1" x14ac:dyDescent="0.2">
      <c r="A985">
        <v>732109599583</v>
      </c>
      <c r="B985" s="18">
        <v>44200</v>
      </c>
      <c r="C985" t="s">
        <v>46</v>
      </c>
      <c r="E985">
        <v>200</v>
      </c>
      <c r="F985">
        <v>275.39</v>
      </c>
      <c r="G985" t="s">
        <v>44</v>
      </c>
    </row>
    <row r="986" spans="1:7" hidden="1" x14ac:dyDescent="0.2">
      <c r="A986">
        <v>732109599583</v>
      </c>
      <c r="B986" s="18">
        <v>44200</v>
      </c>
      <c r="C986" t="s">
        <v>45</v>
      </c>
      <c r="E986">
        <v>45</v>
      </c>
      <c r="F986">
        <v>75.39</v>
      </c>
      <c r="G986" t="s">
        <v>44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Net worth</vt:lpstr>
      <vt:lpstr>Expenses</vt:lpstr>
    </vt:vector>
  </TitlesOfParts>
  <Company>McK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Heinrich Rusche</dc:creator>
  <cp:lastModifiedBy>Adrian Tobisch</cp:lastModifiedBy>
  <dcterms:created xsi:type="dcterms:W3CDTF">2016-06-28T13:28:09Z</dcterms:created>
  <dcterms:modified xsi:type="dcterms:W3CDTF">2025-10-10T02:55:03Z</dcterms:modified>
</cp:coreProperties>
</file>